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lient\C$\Lokaler Speicher Lachenauer\"/>
    </mc:Choice>
  </mc:AlternateContent>
  <xr:revisionPtr revIDLastSave="0" documentId="8_{61165419-DD95-4530-A3CE-00AECC421945}" xr6:coauthVersionLast="47" xr6:coauthVersionMax="47" xr10:uidLastSave="{00000000-0000-0000-0000-000000000000}"/>
  <bookViews>
    <workbookView xWindow="1800" yWindow="1170" windowWidth="21600" windowHeight="11385" activeTab="1" xr2:uid="{67C7CF05-BBAB-4AA2-82FD-449553F0D5CA}"/>
  </bookViews>
  <sheets>
    <sheet name="Blatt 1 Projektdaten" sheetId="1" r:id="rId1"/>
    <sheet name="Blatt 2 Kostendaten" sheetId="2" r:id="rId2"/>
  </sheets>
  <definedNames>
    <definedName name="_xlnm.Print_Area" localSheetId="0">'Blatt 1 Projektdaten'!$A$1:$AC$57</definedName>
    <definedName name="_xlnm.Print_Area" localSheetId="1">'Blatt 2 Kostendaten'!$A$1:$AF$182</definedName>
    <definedName name="_xlnm.Print_Titles" localSheetId="1">'Blatt 2 Kostendaten'!$35:$35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53" i="1" l="1"/>
  <c r="AB53" i="1" s="1"/>
  <c r="J53" i="1"/>
  <c r="R21" i="2" s="1"/>
  <c r="AB21" i="2" s="1"/>
  <c r="AB173" i="2"/>
  <c r="W173" i="2"/>
  <c r="R173" i="2"/>
  <c r="AB152" i="2"/>
  <c r="W152" i="2"/>
  <c r="R152" i="2"/>
  <c r="AB140" i="2"/>
  <c r="W140" i="2"/>
  <c r="R140" i="2"/>
  <c r="AD126" i="2"/>
  <c r="AC126" i="2"/>
  <c r="AB126" i="2"/>
  <c r="Y126" i="2"/>
  <c r="X126" i="2"/>
  <c r="W126" i="2"/>
  <c r="R126" i="2"/>
  <c r="AD101" i="2"/>
  <c r="AC101" i="2"/>
  <c r="AB101" i="2"/>
  <c r="Y101" i="2"/>
  <c r="X101" i="2"/>
  <c r="W101" i="2"/>
  <c r="R101" i="2"/>
  <c r="AB51" i="2"/>
  <c r="W51" i="2"/>
  <c r="R51" i="2"/>
  <c r="AB42" i="2"/>
  <c r="W42" i="2"/>
  <c r="R42" i="2"/>
  <c r="AB24" i="2"/>
  <c r="AB23" i="2"/>
  <c r="R22" i="2"/>
  <c r="AB52" i="1"/>
  <c r="L52" i="1"/>
  <c r="AB51" i="1"/>
  <c r="L51" i="1"/>
  <c r="AB50" i="1"/>
  <c r="L50" i="1"/>
  <c r="Z54" i="1" l="1"/>
  <c r="AB54" i="1" s="1"/>
  <c r="J54" i="1"/>
  <c r="L54" i="1" s="1"/>
  <c r="L53" i="1"/>
  <c r="M10" i="2"/>
  <c r="Y10" i="2" s="1"/>
  <c r="M7" i="2"/>
  <c r="Q7" i="2" s="1"/>
  <c r="M9" i="2"/>
  <c r="U9" i="2" s="1"/>
  <c r="M6" i="2"/>
  <c r="U6" i="2" s="1"/>
  <c r="M4" i="2"/>
  <c r="Y4" i="2" s="1"/>
  <c r="M3" i="2"/>
  <c r="U3" i="2" s="1"/>
  <c r="R178" i="2"/>
  <c r="AB178" i="2"/>
  <c r="M5" i="2"/>
  <c r="Y5" i="2" s="1"/>
  <c r="M8" i="2"/>
  <c r="AB29" i="2"/>
  <c r="AB27" i="2" s="1"/>
  <c r="AB31" i="2" s="1"/>
  <c r="V22" i="2"/>
  <c r="W178" i="2"/>
  <c r="Q10" i="2" l="1"/>
  <c r="U10" i="2"/>
  <c r="Y7" i="2"/>
  <c r="Y3" i="2"/>
  <c r="Q4" i="2"/>
  <c r="Q9" i="2"/>
  <c r="Y9" i="2"/>
  <c r="U7" i="2"/>
  <c r="U4" i="2"/>
  <c r="Q3" i="2"/>
  <c r="Y6" i="2"/>
  <c r="Q6" i="2"/>
  <c r="M12" i="2"/>
  <c r="Q12" i="2" s="1"/>
  <c r="Q5" i="2"/>
  <c r="U5" i="2"/>
  <c r="M13" i="2"/>
  <c r="Y13" i="2" s="1"/>
  <c r="M14" i="2"/>
  <c r="AC9" i="2" s="1"/>
  <c r="U8" i="2"/>
  <c r="Y8" i="2"/>
  <c r="Q8" i="2"/>
  <c r="AB30" i="2"/>
  <c r="U12" i="2" l="1"/>
  <c r="Y12" i="2"/>
  <c r="U13" i="2"/>
  <c r="AC4" i="2"/>
  <c r="AC10" i="2"/>
  <c r="Q14" i="2"/>
  <c r="U14" i="2"/>
  <c r="AC8" i="2"/>
  <c r="Q13" i="2"/>
  <c r="AC13" i="2"/>
  <c r="AC7" i="2"/>
  <c r="AC5" i="2"/>
  <c r="AC12" i="2"/>
  <c r="Y14" i="2"/>
  <c r="AC3" i="2"/>
  <c r="AC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Lachenauer, Ute</author>
    <author>AStolarczyk</author>
  </authors>
  <commentList>
    <comment ref="E6" authorId="0" shapeId="0" xr:uid="{90365106-F2F4-464D-9826-7A176FE20E63}">
      <text>
        <r>
          <rPr>
            <b/>
            <sz val="9"/>
            <color indexed="81"/>
            <rFont val="Segoe UI"/>
            <family val="2"/>
          </rPr>
          <t>Geschäftszeichen siehe Anschreiben des OKR</t>
        </r>
        <r>
          <rPr>
            <sz val="9"/>
            <color indexed="81"/>
            <rFont val="Segoe UI"/>
            <charset val="1"/>
          </rPr>
          <t xml:space="preserve">
</t>
        </r>
      </text>
    </comment>
    <comment ref="Y8" authorId="0" shapeId="0" xr:uid="{34493E52-5BB6-4EDE-9586-A4C50766377C}">
      <text>
        <r>
          <rPr>
            <b/>
            <sz val="9"/>
            <color indexed="81"/>
            <rFont val="Segoe UI"/>
            <family val="2"/>
          </rPr>
          <t>Stand</t>
        </r>
        <r>
          <rPr>
            <sz val="9"/>
            <color indexed="81"/>
            <rFont val="Segoe UI"/>
            <charset val="1"/>
          </rPr>
          <t xml:space="preserve">
</t>
        </r>
      </text>
    </comment>
    <comment ref="A10" authorId="0" shapeId="0" xr:uid="{C542E776-AAF7-4BE8-9251-57409F222FBB}">
      <text>
        <r>
          <rPr>
            <b/>
            <sz val="9"/>
            <color indexed="81"/>
            <rFont val="Segoe UI"/>
            <family val="2"/>
          </rPr>
          <t>Lageplan als Bilddatei einfügen</t>
        </r>
        <r>
          <rPr>
            <sz val="9"/>
            <color indexed="81"/>
            <rFont val="Segoe UI"/>
            <family val="2"/>
          </rPr>
          <t xml:space="preserve">
</t>
        </r>
      </text>
    </comment>
    <comment ref="K10" authorId="0" shapeId="0" xr:uid="{5AD6AB41-F6F6-4E15-8EB5-3C3858D62554}">
      <text>
        <r>
          <rPr>
            <b/>
            <sz val="9"/>
            <color indexed="81"/>
            <rFont val="Segoe UI"/>
            <family val="2"/>
          </rPr>
          <t>Grundriss als Bilddatei einfügen</t>
        </r>
        <r>
          <rPr>
            <sz val="9"/>
            <color indexed="81"/>
            <rFont val="Segoe UI"/>
            <family val="2"/>
          </rPr>
          <t xml:space="preserve">
</t>
        </r>
      </text>
    </comment>
    <comment ref="U10" authorId="0" shapeId="0" xr:uid="{E2A1F982-C60D-478F-98CA-9D5374F27693}">
      <text>
        <r>
          <rPr>
            <b/>
            <sz val="9"/>
            <color indexed="81"/>
            <rFont val="Segoe UI"/>
            <family val="2"/>
          </rPr>
          <t>Schnitt oder Ansicht als Bilddatei einfügen</t>
        </r>
        <r>
          <rPr>
            <sz val="9"/>
            <color indexed="81"/>
            <rFont val="Segoe UI"/>
            <family val="2"/>
          </rPr>
          <t xml:space="preserve">
</t>
        </r>
      </text>
    </comment>
    <comment ref="A12" authorId="0" shapeId="0" xr:uid="{7E368D6F-1A1B-438F-BD93-A0E9E1046902}">
      <text>
        <r>
          <rPr>
            <b/>
            <sz val="9"/>
            <color indexed="81"/>
            <rFont val="Segoe UI"/>
            <family val="2"/>
          </rPr>
          <t>z.B. "Michaelskirche", "Kindergarten Pustblume" usw.</t>
        </r>
      </text>
    </comment>
    <comment ref="A13" authorId="1" shapeId="0" xr:uid="{5AA655DD-2E7F-4757-8CAE-9B4F5C4E53B5}">
      <text>
        <r>
          <rPr>
            <b/>
            <sz val="9"/>
            <color indexed="81"/>
            <rFont val="Segoe UI"/>
            <family val="2"/>
          </rPr>
          <t>Adresse der Immobilie
(Straße, Hausnummer, PLZ, Ort)</t>
        </r>
        <r>
          <rPr>
            <sz val="8"/>
            <color indexed="81"/>
            <rFont val="Tahoma"/>
            <family val="2"/>
          </rPr>
          <t xml:space="preserve">
</t>
        </r>
      </text>
    </comment>
    <comment ref="A16" authorId="0" shapeId="0" xr:uid="{2151751C-48C4-49B9-B2DD-100F344C508E}">
      <text>
        <r>
          <rPr>
            <b/>
            <sz val="9"/>
            <color indexed="81"/>
            <rFont val="Segoe UI"/>
            <family val="2"/>
          </rPr>
          <t>bei Bestandsgebäuden</t>
        </r>
        <r>
          <rPr>
            <sz val="9"/>
            <color indexed="81"/>
            <rFont val="Segoe UI"/>
            <family val="2"/>
          </rPr>
          <t xml:space="preserve">
</t>
        </r>
      </text>
    </comment>
    <comment ref="P16" authorId="0" shapeId="0" xr:uid="{F09EC0A9-300D-4DE7-B395-AB47B8E6B02A}">
      <text>
        <r>
          <rPr>
            <b/>
            <sz val="9"/>
            <color indexed="81"/>
            <rFont val="Segoe UI"/>
            <family val="2"/>
          </rPr>
          <t>des Bestandsgebäudes</t>
        </r>
        <r>
          <rPr>
            <sz val="9"/>
            <color indexed="81"/>
            <rFont val="Segoe UI"/>
            <charset val="1"/>
          </rPr>
          <t xml:space="preserve">
</t>
        </r>
      </text>
    </comment>
    <comment ref="A17" authorId="0" shapeId="0" xr:uid="{B34802E2-3BFA-41BB-9D3D-F5C329BEF01F}">
      <text>
        <r>
          <rPr>
            <b/>
            <sz val="9"/>
            <color indexed="81"/>
            <rFont val="Segoe UI"/>
            <family val="2"/>
          </rPr>
          <t>z.B. Zeitpunkt Erwerb, Generalinstandsetzung, letzte größere Maßnahmen</t>
        </r>
        <r>
          <rPr>
            <sz val="9"/>
            <color indexed="81"/>
            <rFont val="Segoe UI"/>
            <family val="2"/>
          </rPr>
          <t xml:space="preserve">
</t>
        </r>
      </text>
    </comment>
    <comment ref="A18" authorId="0" shapeId="0" xr:uid="{D80F5F5B-66F2-450F-85B7-D92ABDFB851C}">
      <text>
        <r>
          <rPr>
            <b/>
            <sz val="9"/>
            <color indexed="81"/>
            <rFont val="Segoe UI"/>
            <family val="2"/>
          </rPr>
          <t>z.B. Massivbau, Fachwerkbau,...</t>
        </r>
        <r>
          <rPr>
            <sz val="9"/>
            <color indexed="81"/>
            <rFont val="Segoe UI"/>
            <family val="2"/>
          </rPr>
          <t xml:space="preserve">
</t>
        </r>
      </text>
    </comment>
    <comment ref="Y21" authorId="0" shapeId="0" xr:uid="{53BDE3F3-CD32-4B92-8F91-1BC74EF7FE01}">
      <text>
        <r>
          <rPr>
            <b/>
            <sz val="9"/>
            <color indexed="81"/>
            <rFont val="Segoe UI"/>
            <family val="2"/>
          </rPr>
          <t xml:space="preserve">Denkmal nach Denkmalschutzgesetz §2 oder §12 (Kulturdenkmal von besonderer Bedeutung) </t>
        </r>
        <r>
          <rPr>
            <sz val="9"/>
            <color indexed="81"/>
            <rFont val="Segoe UI"/>
            <family val="2"/>
          </rPr>
          <t xml:space="preserve">
</t>
        </r>
      </text>
    </comment>
    <comment ref="B27" authorId="0" shapeId="0" xr:uid="{A2DB1410-D00D-4D5A-8870-AA28AF761321}">
      <text>
        <r>
          <rPr>
            <b/>
            <sz val="9"/>
            <color indexed="81"/>
            <rFont val="Segoe UI"/>
            <family val="2"/>
          </rPr>
          <t>Einfügen/Löschen weiterer Zeilen: Zeile markieren, dann strg und + bzw. strg und -</t>
        </r>
        <r>
          <rPr>
            <sz val="9"/>
            <color indexed="81"/>
            <rFont val="Segoe UI"/>
            <family val="2"/>
          </rPr>
          <t xml:space="preserve">
</t>
        </r>
      </text>
    </comment>
    <comment ref="B50" authorId="0" shapeId="0" xr:uid="{05425D3B-017F-421A-9F35-2374A0CEFD23}">
      <text>
        <r>
          <rPr>
            <b/>
            <sz val="9"/>
            <color indexed="81"/>
            <rFont val="Segoe UI"/>
            <family val="2"/>
          </rPr>
          <t>Teilfläche der NRF, die der wesentlichen Zweckbestimmung des Bauwerks dient.</t>
        </r>
        <r>
          <rPr>
            <sz val="9"/>
            <color indexed="81"/>
            <rFont val="Segoe UI"/>
            <family val="2"/>
          </rPr>
          <t xml:space="preserve">
</t>
        </r>
      </text>
    </comment>
    <comment ref="B51" authorId="0" shapeId="0" xr:uid="{AE5B9B26-2F96-4B30-BD76-E363C727622D}">
      <text>
        <r>
          <rPr>
            <b/>
            <sz val="9"/>
            <color indexed="81"/>
            <rFont val="Segoe UI"/>
            <family val="2"/>
          </rPr>
          <t>Teilfläche der NRF für die technischen Anlagen zur Ver- und Entsorgung des Bauwerks</t>
        </r>
        <r>
          <rPr>
            <sz val="9"/>
            <color indexed="81"/>
            <rFont val="Segoe UI"/>
            <family val="2"/>
          </rPr>
          <t xml:space="preserve">
</t>
        </r>
      </text>
    </comment>
    <comment ref="B52" authorId="0" shapeId="0" xr:uid="{0F03718C-7BF0-4B61-96C0-6CF6EECD0F41}">
      <text>
        <r>
          <rPr>
            <b/>
            <sz val="9"/>
            <color indexed="81"/>
            <rFont val="Segoe UI"/>
            <family val="2"/>
          </rPr>
          <t>Teilfläche der NRF für die horizontale und vertikale Erschließung des Bauwerks.
Teilflächen innerhalb eines Raumes, die ständig für eine andere Nutzung als die des Raumes selbst genutzt werden, sind den entsprechenden Nutzungen zuzuordnen (z.B. Garderoben, Wartebereiche, Info-Theken,...)
Bewegungsflächen innerhalb von Räumen gehören nicht zur Verkehrsfläche (VF), sondern zur Nutzungsfläche (NUF).</t>
        </r>
      </text>
    </comment>
    <comment ref="B53" authorId="0" shapeId="0" xr:uid="{755E17CB-E8EE-4E0C-B58A-06A10662F220}">
      <text>
        <r>
          <rPr>
            <b/>
            <sz val="9"/>
            <color indexed="81"/>
            <rFont val="Segoe UI"/>
            <family val="2"/>
          </rPr>
          <t>Die Netto-Raumfläche ist die Summe aus Nutzungsfläche (NUF), Technikfläche (TF) und Verkehrsfläche (VF)</t>
        </r>
        <r>
          <rPr>
            <sz val="9"/>
            <color indexed="81"/>
            <rFont val="Segoe UI"/>
            <family val="2"/>
          </rPr>
          <t xml:space="preserve">
</t>
        </r>
      </text>
    </comment>
    <comment ref="B54" authorId="0" shapeId="0" xr:uid="{8586EF6F-6011-456D-9A91-3C692E71D6BF}">
      <text>
        <r>
          <rPr>
            <b/>
            <sz val="9"/>
            <color indexed="81"/>
            <rFont val="Segoe UI"/>
            <family val="2"/>
          </rPr>
          <t>Teilfläche der BGF die sämtliche Grundflächen der aufgehenden Baukonstruktionen des Bauwerks umfasst.</t>
        </r>
      </text>
    </comment>
    <comment ref="B55" authorId="0" shapeId="0" xr:uid="{51252A94-2F4E-448F-A5A0-5CCFC0B2CB2B}">
      <text>
        <r>
          <rPr>
            <b/>
            <sz val="9"/>
            <color indexed="81"/>
            <rFont val="Segoe UI"/>
            <family val="2"/>
          </rPr>
          <t>Die Brutto-Grundfläche (BGF) ist die Summe aus Netto-Raumfläche (NRF) und Konstruktions-Grundfläche (KGF)</t>
        </r>
        <r>
          <rPr>
            <sz val="9"/>
            <color indexed="81"/>
            <rFont val="Segoe UI"/>
            <family val="2"/>
          </rPr>
          <t xml:space="preserve">
</t>
        </r>
      </text>
    </comment>
    <comment ref="B57" authorId="0" shapeId="0" xr:uid="{FB6CC295-A1D2-44F8-B934-756974F26311}">
      <text>
        <r>
          <rPr>
            <b/>
            <sz val="9"/>
            <color indexed="81"/>
            <rFont val="Segoe UI"/>
            <family val="2"/>
          </rPr>
          <t>Gesamtvolumen des Bauwerks</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Lachenauer, Ute</author>
  </authors>
  <commentList>
    <comment ref="R34" authorId="0" shapeId="0" xr:uid="{31221E7E-58DD-4874-AD05-77B0549DCB0A}">
      <text>
        <r>
          <rPr>
            <b/>
            <sz val="9"/>
            <color indexed="81"/>
            <rFont val="Segoe UI"/>
            <family val="2"/>
          </rPr>
          <t>Datum der zugrundeliegenden Kostenberechnung</t>
        </r>
        <r>
          <rPr>
            <sz val="9"/>
            <color indexed="81"/>
            <rFont val="Segoe UI"/>
            <family val="2"/>
          </rPr>
          <t xml:space="preserve">
</t>
        </r>
      </text>
    </comment>
    <comment ref="W34" authorId="0" shapeId="0" xr:uid="{7B6C875B-A011-4A02-B966-FBB2F8D433E1}">
      <text>
        <r>
          <rPr>
            <b/>
            <sz val="9"/>
            <color indexed="81"/>
            <rFont val="Segoe UI"/>
            <family val="2"/>
          </rPr>
          <t>Datum des zugrundeliegenden Kostenanschlags bzw. der Gesamtkostenaufstellung</t>
        </r>
        <r>
          <rPr>
            <sz val="9"/>
            <color indexed="81"/>
            <rFont val="Segoe UI"/>
            <family val="2"/>
          </rPr>
          <t xml:space="preserve">
</t>
        </r>
      </text>
    </comment>
    <comment ref="AB34" authorId="0" shapeId="0" xr:uid="{7F0785D9-A777-4D44-A8EE-AC82729E63B9}">
      <text>
        <r>
          <rPr>
            <b/>
            <sz val="9"/>
            <color indexed="81"/>
            <rFont val="Segoe UI"/>
            <family val="2"/>
          </rPr>
          <t>Datum der zugrundeliegenden Kostenfeststellung</t>
        </r>
        <r>
          <rPr>
            <sz val="9"/>
            <color indexed="81"/>
            <rFont val="Segoe UI"/>
            <family val="2"/>
          </rPr>
          <t xml:space="preserve">
</t>
        </r>
      </text>
    </comment>
    <comment ref="W35" authorId="0" shapeId="0" xr:uid="{6A3749A0-390E-43D5-A9B0-EB3550F228FB}">
      <text>
        <r>
          <rPr>
            <b/>
            <sz val="9"/>
            <color indexed="81"/>
            <rFont val="Segoe UI"/>
            <family val="2"/>
          </rPr>
          <t>Kostenanschlag/Gesamtkostenaufstellung</t>
        </r>
        <r>
          <rPr>
            <sz val="9"/>
            <color indexed="81"/>
            <rFont val="Segoe UI"/>
            <charset val="1"/>
          </rPr>
          <t xml:space="preserve">
</t>
        </r>
      </text>
    </comment>
    <comment ref="C98" authorId="0" shapeId="0" xr:uid="{038D0E02-E9DF-4B76-B82C-29F261A295BA}">
      <text>
        <r>
          <rPr>
            <b/>
            <sz val="9"/>
            <color indexed="81"/>
            <rFont val="Segoe UI"/>
            <family val="2"/>
          </rPr>
          <t>Weitere Zeile einfügen/löschen: 
Zeile markieren, dann strg und +</t>
        </r>
        <r>
          <rPr>
            <sz val="9"/>
            <color indexed="81"/>
            <rFont val="Segoe UI"/>
            <family val="2"/>
          </rPr>
          <t xml:space="preserve">
</t>
        </r>
        <r>
          <rPr>
            <b/>
            <sz val="9"/>
            <color indexed="81"/>
            <rFont val="Segoe UI"/>
            <family val="2"/>
          </rPr>
          <t>bzw. strg und -</t>
        </r>
      </text>
    </comment>
    <comment ref="C123" authorId="0" shapeId="0" xr:uid="{F8F35C75-314B-449B-8756-98B3F12806E8}">
      <text>
        <r>
          <rPr>
            <b/>
            <sz val="9"/>
            <color indexed="81"/>
            <rFont val="Segoe UI"/>
            <family val="2"/>
          </rPr>
          <t>Weitere Zeile einfügen/löschen: 
Zeile markieren, dann strg und +
bzw. strg und -</t>
        </r>
        <r>
          <rPr>
            <sz val="9"/>
            <color indexed="81"/>
            <rFont val="Segoe UI"/>
            <family val="2"/>
          </rPr>
          <t xml:space="preserve">
</t>
        </r>
      </text>
    </comment>
    <comment ref="C138" authorId="0" shapeId="0" xr:uid="{3CD48EF2-E729-433F-BE34-1F4C3F1E643F}">
      <text>
        <r>
          <rPr>
            <b/>
            <sz val="9"/>
            <color indexed="81"/>
            <rFont val="Segoe UI"/>
            <family val="2"/>
          </rPr>
          <t>Weitere Zeile einfügen/löschen: 
Zeile markieren, dann strg und +
bzw. strg und -</t>
        </r>
        <r>
          <rPr>
            <sz val="9"/>
            <color indexed="81"/>
            <rFont val="Segoe UI"/>
            <family val="2"/>
          </rPr>
          <t xml:space="preserve">
</t>
        </r>
      </text>
    </comment>
    <comment ref="C150" authorId="0" shapeId="0" xr:uid="{21A5A3A5-F8B0-42E3-BB58-8185B0DFF843}">
      <text>
        <r>
          <rPr>
            <b/>
            <sz val="9"/>
            <color indexed="81"/>
            <rFont val="Segoe UI"/>
            <family val="2"/>
          </rPr>
          <t>Weitere Zeile einfügen/löschen: 
Zeile markieren, dann strg und +
bzw. strg und -</t>
        </r>
        <r>
          <rPr>
            <sz val="9"/>
            <color indexed="81"/>
            <rFont val="Segoe UI"/>
            <family val="2"/>
          </rPr>
          <t xml:space="preserve">
</t>
        </r>
      </text>
    </comment>
    <comment ref="M167" authorId="0" shapeId="0" xr:uid="{E5F6AB74-3825-4493-BF7F-FF33E66A3735}">
      <text>
        <r>
          <rPr>
            <b/>
            <sz val="9"/>
            <color indexed="81"/>
            <rFont val="Segoe UI"/>
            <family val="2"/>
          </rPr>
          <t>Bezeichnung</t>
        </r>
      </text>
    </comment>
    <comment ref="M168" authorId="0" shapeId="0" xr:uid="{4FB8F09A-A89B-4574-AD88-1B70A15510D6}">
      <text>
        <r>
          <rPr>
            <b/>
            <sz val="9"/>
            <color indexed="81"/>
            <rFont val="Segoe UI"/>
            <family val="2"/>
          </rPr>
          <t>Bezeichnung</t>
        </r>
        <r>
          <rPr>
            <sz val="9"/>
            <color indexed="81"/>
            <rFont val="Segoe UI"/>
            <family val="2"/>
          </rPr>
          <t xml:space="preserve">
</t>
        </r>
      </text>
    </comment>
    <comment ref="C171" authorId="0" shapeId="0" xr:uid="{5D0AD807-B2FC-41A8-9F29-8D31A376FAF0}">
      <text>
        <r>
          <rPr>
            <b/>
            <sz val="9"/>
            <color indexed="81"/>
            <rFont val="Segoe UI"/>
            <family val="2"/>
          </rPr>
          <t>Weitere Zeile einfügen/löschen: 
Zeile markieren, dann strg und +
bzw. strg und -</t>
        </r>
        <r>
          <rPr>
            <sz val="9"/>
            <color indexed="81"/>
            <rFont val="Segoe UI"/>
            <family val="2"/>
          </rPr>
          <t xml:space="preserve">
</t>
        </r>
      </text>
    </comment>
    <comment ref="C175" authorId="0" shapeId="0" xr:uid="{C27FDC07-3867-4524-BBA0-F6DB3707EF0B}">
      <text>
        <r>
          <rPr>
            <b/>
            <sz val="9"/>
            <color indexed="81"/>
            <rFont val="Segoe UI"/>
            <family val="2"/>
          </rPr>
          <t>Die Finanzierung wird durch die Kirchengemeinde sichergestellt</t>
        </r>
        <r>
          <rPr>
            <sz val="9"/>
            <color indexed="81"/>
            <rFont val="Segoe UI"/>
            <family val="2"/>
          </rPr>
          <t xml:space="preserve">
</t>
        </r>
      </text>
    </comment>
  </commentList>
</comments>
</file>

<file path=xl/sharedStrings.xml><?xml version="1.0" encoding="utf-8"?>
<sst xmlns="http://schemas.openxmlformats.org/spreadsheetml/2006/main" count="286" uniqueCount="217">
  <si>
    <t>Projekt- und Kostendatenblatt</t>
  </si>
  <si>
    <t>GZ:</t>
  </si>
  <si>
    <t>Vorhaben:</t>
  </si>
  <si>
    <t>Datum:</t>
  </si>
  <si>
    <t>Lageplan</t>
  </si>
  <si>
    <t>Grundriss EG</t>
  </si>
  <si>
    <t>Schnitt oder Hauptansicht</t>
  </si>
  <si>
    <t>Nutzung 1</t>
  </si>
  <si>
    <t>Adresse</t>
  </si>
  <si>
    <t>Nutzung 2</t>
  </si>
  <si>
    <t>Nutzung 3</t>
  </si>
  <si>
    <t>Gebäudedaten</t>
  </si>
  <si>
    <t>Baujahr</t>
  </si>
  <si>
    <t>Architekt</t>
  </si>
  <si>
    <t>Baugeschichte</t>
  </si>
  <si>
    <t>Bauweise</t>
  </si>
  <si>
    <t>Geschosse</t>
  </si>
  <si>
    <t>Außenwände</t>
  </si>
  <si>
    <t>Decken</t>
  </si>
  <si>
    <t>Innenwände</t>
  </si>
  <si>
    <t>Topografie</t>
  </si>
  <si>
    <t>Denkmalschutz</t>
  </si>
  <si>
    <t>nein</t>
  </si>
  <si>
    <t>ja</t>
  </si>
  <si>
    <t>nach §:</t>
  </si>
  <si>
    <t>Planungsdaten</t>
  </si>
  <si>
    <t>Neu</t>
  </si>
  <si>
    <t>Bestand</t>
  </si>
  <si>
    <t>DIN 277-1:2016-01</t>
  </si>
  <si>
    <r>
      <t>m</t>
    </r>
    <r>
      <rPr>
        <b/>
        <sz val="12"/>
        <rFont val="Arial"/>
        <family val="2"/>
      </rPr>
      <t>²</t>
    </r>
  </si>
  <si>
    <t>%</t>
  </si>
  <si>
    <t>Nutzungsfläche NUF</t>
  </si>
  <si>
    <t>Technikfläche TF</t>
  </si>
  <si>
    <t>Verkehrsfläche VF</t>
  </si>
  <si>
    <t>Netto-Raumfläche NRF</t>
  </si>
  <si>
    <t>Konstruktions-Grundfläche KGF</t>
  </si>
  <si>
    <t>Brutto-Grundfläche BGF</t>
  </si>
  <si>
    <t>m³</t>
  </si>
  <si>
    <r>
      <t>m</t>
    </r>
    <r>
      <rPr>
        <b/>
        <sz val="12"/>
        <rFont val="Arial"/>
        <family val="2"/>
      </rPr>
      <t>³</t>
    </r>
  </si>
  <si>
    <t>Brutto-Rauminhalt BRI</t>
  </si>
  <si>
    <t>Kostendaten brutto</t>
  </si>
  <si>
    <t>DIN 276-1</t>
  </si>
  <si>
    <t>€</t>
  </si>
  <si>
    <r>
      <rPr>
        <b/>
        <sz val="12"/>
        <rFont val="Arial"/>
        <family val="2"/>
      </rPr>
      <t>€</t>
    </r>
    <r>
      <rPr>
        <b/>
        <sz val="10"/>
        <rFont val="Arial"/>
        <family val="2"/>
      </rPr>
      <t xml:space="preserve"> / m² BGF</t>
    </r>
  </si>
  <si>
    <r>
      <rPr>
        <b/>
        <sz val="12"/>
        <rFont val="Arial"/>
        <family val="2"/>
      </rPr>
      <t xml:space="preserve">€ </t>
    </r>
    <r>
      <rPr>
        <b/>
        <sz val="10"/>
        <rFont val="Arial"/>
        <family val="2"/>
      </rPr>
      <t>/ m² NRF</t>
    </r>
  </si>
  <si>
    <r>
      <rPr>
        <b/>
        <sz val="12"/>
        <rFont val="Arial"/>
        <family val="2"/>
      </rPr>
      <t xml:space="preserve">€ </t>
    </r>
    <r>
      <rPr>
        <b/>
        <sz val="10"/>
        <rFont val="Arial"/>
        <family val="2"/>
      </rPr>
      <t>/ m³ BRI</t>
    </r>
  </si>
  <si>
    <t>Grundstück</t>
  </si>
  <si>
    <t>Herrichten und Erschließung</t>
  </si>
  <si>
    <t>Bauwerk-Baukonstruktion</t>
  </si>
  <si>
    <t>Bauwerk-Technische Anlagen</t>
  </si>
  <si>
    <t>Außenanlagen</t>
  </si>
  <si>
    <t>Ausstattung und Kunstwerke</t>
  </si>
  <si>
    <t>Baunebenkosten</t>
  </si>
  <si>
    <t>Finanzierung</t>
  </si>
  <si>
    <t>Summe KG 300 &amp; 400 Bauwerkskosten</t>
  </si>
  <si>
    <t>Gesamtsumme 100-800</t>
  </si>
  <si>
    <t xml:space="preserve">Kostenschätzung </t>
  </si>
  <si>
    <t>Ü</t>
  </si>
  <si>
    <t>nur bei Neubauprojekten auszufüllen!</t>
  </si>
  <si>
    <t>Kostenkennwert</t>
  </si>
  <si>
    <t>Teilbetrag brutto</t>
  </si>
  <si>
    <t>Grundstücksfläche</t>
  </si>
  <si>
    <t>m²</t>
  </si>
  <si>
    <t>Abbruchmaßnahmen</t>
  </si>
  <si>
    <t>300+400</t>
  </si>
  <si>
    <t>Bauwerk und Technik</t>
  </si>
  <si>
    <t>nach Nettoraumfläche NRF</t>
  </si>
  <si>
    <t>€/m³</t>
  </si>
  <si>
    <t>informativ:</t>
  </si>
  <si>
    <t>nach Bruttorauminhalt BRI</t>
  </si>
  <si>
    <t>€/m²</t>
  </si>
  <si>
    <t>Vegetationsflächen</t>
  </si>
  <si>
    <t>Befestigte Flächen</t>
  </si>
  <si>
    <t>Baukonstruktionen in Außenanlagen</t>
  </si>
  <si>
    <t>Ausstattung, Kunstwerke, Möblierung</t>
  </si>
  <si>
    <t>prozentualer Ansatz</t>
  </si>
  <si>
    <t>Baukosten 200-700 (ohne Grundstück u. Finanzierung)</t>
  </si>
  <si>
    <t>Kostenaufstellungen in Anlehnung an die DIN 276</t>
  </si>
  <si>
    <t>Grundlage: Planung und Kostenaufstellung vom:</t>
  </si>
  <si>
    <t>Berechnung</t>
  </si>
  <si>
    <t>Anschlag</t>
  </si>
  <si>
    <t>Feststellung</t>
  </si>
  <si>
    <t>Haushaltsstelle</t>
  </si>
  <si>
    <t>Nr.</t>
  </si>
  <si>
    <t>Kostengruppe</t>
  </si>
  <si>
    <t>Grundstückswert</t>
  </si>
  <si>
    <t>Grundstücksnebenkosten</t>
  </si>
  <si>
    <t>,</t>
  </si>
  <si>
    <t>Rechte Dritter</t>
  </si>
  <si>
    <t>Gesamtsumme 100</t>
  </si>
  <si>
    <t>Vorbereitende Maßnahmen</t>
  </si>
  <si>
    <t>Herrichten (Abbruchmaßnahmen)</t>
  </si>
  <si>
    <t>Öffentliche Erschließung</t>
  </si>
  <si>
    <t>Nichtöffentliche Erschließung</t>
  </si>
  <si>
    <t>Ausgleichsmaßnahmen und- abgaben</t>
  </si>
  <si>
    <t>Übergangsmaßnahmen</t>
  </si>
  <si>
    <t>Gesamtsumme 200</t>
  </si>
  <si>
    <t>Bauwerk - Baukonstruktion, Leistungsbereich</t>
  </si>
  <si>
    <t>Baustelleneinrichtung</t>
  </si>
  <si>
    <t>300.001a</t>
  </si>
  <si>
    <t>Gerüstarbeiten Fassade</t>
  </si>
  <si>
    <t>informativ: einzurüstende Fläche</t>
  </si>
  <si>
    <t>300.001b</t>
  </si>
  <si>
    <t>Gerüstarbeiten innen</t>
  </si>
  <si>
    <t>Rohbauarbeiten</t>
  </si>
  <si>
    <t>Naturwerkstein- /Betonwerksteinarbeiten</t>
  </si>
  <si>
    <t>Zimmer- und Holzbauarbeiten</t>
  </si>
  <si>
    <t>Stahlbauarbeiten</t>
  </si>
  <si>
    <t>Abdichtungsarbeiten gegen Wasser</t>
  </si>
  <si>
    <t>Dachdeckungsarbeiten</t>
  </si>
  <si>
    <t>informativ: zu bearbeitende Dachfläche</t>
  </si>
  <si>
    <t>Dachabdichtungsarbeiten</t>
  </si>
  <si>
    <t>informativ: abzudichtende Fläche</t>
  </si>
  <si>
    <t>Klempnerarbeiten (Flaschner)</t>
  </si>
  <si>
    <t>Putz- und Stuckarbeiten, Wärmedämmsysteme</t>
  </si>
  <si>
    <t>informativ: zu bearbeitende Fläche</t>
  </si>
  <si>
    <t xml:space="preserve">Fliesen- und Plattenarbeiten </t>
  </si>
  <si>
    <t>Estricharbeiten</t>
  </si>
  <si>
    <t>Fenster, Außentüren</t>
  </si>
  <si>
    <t>informativ: Fensterfläche</t>
  </si>
  <si>
    <t>Tischlerarbeiten (Schreiner)</t>
  </si>
  <si>
    <t>Parkettarbeiten</t>
  </si>
  <si>
    <t>Rollladen/Jalousien/Klappläden</t>
  </si>
  <si>
    <t>Metallbauarbeiten, Schlosserarbeiten</t>
  </si>
  <si>
    <t>Verglasungsarbeiten (z.B. Kunstverglasungen, Pfosten-Riegel-V.)</t>
  </si>
  <si>
    <t>informativ: Verglasungsfläche</t>
  </si>
  <si>
    <t>Baureinigungsarbeiten</t>
  </si>
  <si>
    <t>Maler- und Lackiererarbeiten - Beschichtungen</t>
  </si>
  <si>
    <t>Bodenbelagarbeiten</t>
  </si>
  <si>
    <t>Tapezierarbeiten</t>
  </si>
  <si>
    <t>Trockenbauarbeiten</t>
  </si>
  <si>
    <t>informativ: Wandfläche</t>
  </si>
  <si>
    <t>informativ: Deckenfläche/Raumakustik</t>
  </si>
  <si>
    <t>Betonerhaltungsarbeiten</t>
  </si>
  <si>
    <t>Bekämpfender Holzschutz</t>
  </si>
  <si>
    <t>Abbruch- und Rückbauarbeiten</t>
  </si>
  <si>
    <t>Restauratorische Arbeiten am Gebäude</t>
  </si>
  <si>
    <t>Gesamtsumme 300</t>
  </si>
  <si>
    <t>Bauwerk - Technische Anlagen, Leistungsbereich</t>
  </si>
  <si>
    <t>Heizungsinstallationsarbeiten</t>
  </si>
  <si>
    <t>Sanitärinstallationsarbeiten</t>
  </si>
  <si>
    <t>Dämm- und Brandschutzarbeiten an techn. Anlagen</t>
  </si>
  <si>
    <t>Blitzschutz- und Erdungsanlagen, Überspannungsschutz</t>
  </si>
  <si>
    <t>Elektroinstallationsarbeiten</t>
  </si>
  <si>
    <t>Gebäudesystemtechnik</t>
  </si>
  <si>
    <t>Sicherheitsbeleuchtungsanlagen</t>
  </si>
  <si>
    <t>Elektroakustische Anlagen, Sprechanlagen</t>
  </si>
  <si>
    <t>Gefahrenmeldeanlagen</t>
  </si>
  <si>
    <t>Aufzüge</t>
  </si>
  <si>
    <t>Raumlufttechnische Anlagen</t>
  </si>
  <si>
    <t>Nutzungsspezifische Anlagen</t>
  </si>
  <si>
    <t>ohne KG</t>
  </si>
  <si>
    <t>Orgel</t>
  </si>
  <si>
    <t>Glocken</t>
  </si>
  <si>
    <t>zu 470</t>
  </si>
  <si>
    <t>Sonstige Maßnahmen für technische Anlagen</t>
  </si>
  <si>
    <t>Gesamtsumme 400</t>
  </si>
  <si>
    <t xml:space="preserve">Außenanlagen und Freiflächen </t>
  </si>
  <si>
    <t>Erdbau</t>
  </si>
  <si>
    <t>Gründung, Unterbau, Oberbau, Deckschichten</t>
  </si>
  <si>
    <t>Technische Anlagen in Außenanlagen</t>
  </si>
  <si>
    <t>Einbauten in Außenanlagen  - Spielgeräte</t>
  </si>
  <si>
    <t>Vegetationsflächen einschl. Pflanzen</t>
  </si>
  <si>
    <t>Wasserflächen</t>
  </si>
  <si>
    <t>Gesamtsumme 500</t>
  </si>
  <si>
    <t xml:space="preserve">Ausstattung und Kunstwerke </t>
  </si>
  <si>
    <t>Allgemeine Ausstattung</t>
  </si>
  <si>
    <t>Bewegliche Einrichtungen</t>
  </si>
  <si>
    <t>Textilien</t>
  </si>
  <si>
    <t>Arbeits-/Spiel-/Sportgeräte</t>
  </si>
  <si>
    <t>Medientechnik (Beamer, Leinwand)</t>
  </si>
  <si>
    <t>Restauratorische Arbeiten an der Ausstattung</t>
  </si>
  <si>
    <t>Gesamtsumme 600</t>
  </si>
  <si>
    <t>Projektsteuerung</t>
  </si>
  <si>
    <t>Sicherheits- und Gesundheitsschutzkoordination</t>
  </si>
  <si>
    <t>Untersuchungen (Schadstoffe, restauratorische Voruntersuchungen etc.)</t>
  </si>
  <si>
    <t>Wettbewerbe</t>
  </si>
  <si>
    <t>Vorbereitung der Objektplanung, Sonstiges</t>
  </si>
  <si>
    <t>Objektplanung - Architektur</t>
  </si>
  <si>
    <t>Tragwerksplanung</t>
  </si>
  <si>
    <t>742a</t>
  </si>
  <si>
    <t>Technische Ausrüstung (Heizung, Lüftung, Sanitär)</t>
  </si>
  <si>
    <t>742b</t>
  </si>
  <si>
    <t>Technische Ausrüstung (Elektro)</t>
  </si>
  <si>
    <t>Bauphysik/Energieplaner</t>
  </si>
  <si>
    <t>Geologie</t>
  </si>
  <si>
    <t>Brandschutz</t>
  </si>
  <si>
    <t>Sonstige Fachplanungen (z.B. Küche)</t>
  </si>
  <si>
    <t>Künstlerische Leistungen</t>
  </si>
  <si>
    <t>Allgemeine Baunebenkosten - Achtung: ggf. Gebührenbefreiung!</t>
  </si>
  <si>
    <t>Sonstige Baunebenkosten</t>
  </si>
  <si>
    <t>Gesamtsumme 700</t>
  </si>
  <si>
    <t>Gesamtsumme 800</t>
  </si>
  <si>
    <t>Gesamtkosten 100 - 800</t>
  </si>
  <si>
    <t>Name</t>
  </si>
  <si>
    <t>Ort</t>
  </si>
  <si>
    <t>Datum</t>
  </si>
  <si>
    <t>-</t>
  </si>
  <si>
    <t>Künstlerische Ausstattung</t>
  </si>
  <si>
    <t>Vorgehängte hinterlüftete Fassaden</t>
  </si>
  <si>
    <t>informativ: Fassadenfläche</t>
  </si>
  <si>
    <t>Leuchten und Lampen</t>
  </si>
  <si>
    <t>Kommunikationsnetze und -anlagen</t>
  </si>
  <si>
    <t>Turmuhr und Läutemaschinen</t>
  </si>
  <si>
    <t>Großküchen, Küchenmobiliar</t>
  </si>
  <si>
    <t>Evangelischer Oberkirchenrat Stuttgart</t>
  </si>
  <si>
    <t>Gebäudename</t>
  </si>
  <si>
    <t>Dach</t>
  </si>
  <si>
    <t>Summe 200,300,400,500,600</t>
  </si>
  <si>
    <t>ohne Ansatz</t>
  </si>
  <si>
    <t xml:space="preserve">Baukosten 300-500 </t>
  </si>
  <si>
    <t>aus KG 300-500</t>
  </si>
  <si>
    <t xml:space="preserve">Finanzierung </t>
  </si>
  <si>
    <t>Bei Neubauten: stichworthafte Baubeschreibung</t>
  </si>
  <si>
    <t>Bei Projekten im Bestand: stichworthafte Maßnahmenbeschreibung - energetische Qualität, Dämmstärken etc.</t>
  </si>
  <si>
    <t>Bauaufgabe</t>
  </si>
  <si>
    <t>ist bei allen Projekten auszufüllen!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</si>
</sst>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quot;€&quot;"/>
    <numFmt numFmtId="166" formatCode="#,##0.00\ [$€-1]"/>
  </numFmts>
  <fonts count="23" x14ac:knownFonts="1">
    <font>
      <sz val="10"/>
      <name val="Arial"/>
      <family val="2"/>
    </font>
    <font>
      <sz val="10"/>
      <name val="Arial"/>
      <family val="2"/>
    </font>
    <font>
      <b/>
      <sz val="14"/>
      <color indexed="8"/>
      <name val="Arial"/>
      <family val="2"/>
    </font>
    <font>
      <sz val="14"/>
      <color indexed="8"/>
      <name val="Arial"/>
      <family val="2"/>
    </font>
    <font>
      <sz val="9"/>
      <color indexed="8"/>
      <name val="Arial"/>
      <family val="2"/>
    </font>
    <font>
      <b/>
      <sz val="12"/>
      <color indexed="62"/>
      <name val="Arial"/>
      <family val="2"/>
    </font>
    <font>
      <b/>
      <sz val="10"/>
      <name val="Arial"/>
      <family val="2"/>
    </font>
    <font>
      <sz val="9"/>
      <name val="Arial"/>
      <family val="2"/>
    </font>
    <font>
      <b/>
      <sz val="14"/>
      <name val="Arial"/>
      <family val="2"/>
    </font>
    <font>
      <sz val="8"/>
      <name val="Arial"/>
      <family val="2"/>
    </font>
    <font>
      <b/>
      <sz val="12"/>
      <name val="Arial"/>
      <family val="2"/>
    </font>
    <font>
      <b/>
      <sz val="11"/>
      <name val="Arial"/>
      <family val="2"/>
    </font>
    <font>
      <b/>
      <sz val="9"/>
      <name val="Arial"/>
      <family val="2"/>
    </font>
    <font>
      <sz val="10"/>
      <color theme="0" tint="-0.499984740745262"/>
      <name val="Arial"/>
      <family val="2"/>
    </font>
    <font>
      <sz val="8"/>
      <color indexed="81"/>
      <name val="Tahoma"/>
      <family val="2"/>
    </font>
    <font>
      <b/>
      <sz val="9"/>
      <color indexed="81"/>
      <name val="Segoe UI"/>
      <family val="2"/>
    </font>
    <font>
      <sz val="9"/>
      <color indexed="81"/>
      <name val="Segoe UI"/>
      <family val="2"/>
    </font>
    <font>
      <sz val="11"/>
      <name val="Arial"/>
      <family val="2"/>
    </font>
    <font>
      <sz val="10"/>
      <color rgb="FFFF0000"/>
      <name val="Arial"/>
      <family val="2"/>
    </font>
    <font>
      <sz val="14"/>
      <name val="Wingdings"/>
      <charset val="2"/>
    </font>
    <font>
      <b/>
      <i/>
      <sz val="9"/>
      <name val="Arial"/>
      <family val="2"/>
    </font>
    <font>
      <i/>
      <sz val="9"/>
      <name val="Arial"/>
      <family val="2"/>
    </font>
    <font>
      <sz val="9"/>
      <color indexed="81"/>
      <name val="Segoe UI"/>
      <charset val="1"/>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20">
    <xf numFmtId="0" fontId="0" fillId="0" borderId="0" xfId="0"/>
    <xf numFmtId="0" fontId="7" fillId="6" borderId="1"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0" fillId="2" borderId="0" xfId="0" applyFill="1" applyProtection="1"/>
    <xf numFmtId="0" fontId="0" fillId="0" borderId="0" xfId="0" applyProtection="1"/>
    <xf numFmtId="0" fontId="2" fillId="3" borderId="0" xfId="0" applyFont="1" applyFill="1" applyAlignment="1" applyProtection="1">
      <alignment vertical="center"/>
    </xf>
    <xf numFmtId="0" fontId="4" fillId="3" borderId="0" xfId="0" applyFont="1" applyFill="1" applyAlignment="1" applyProtection="1">
      <alignment vertical="center"/>
    </xf>
    <xf numFmtId="0" fontId="2" fillId="3" borderId="0" xfId="0" applyFont="1" applyFill="1" applyAlignment="1" applyProtection="1">
      <alignment horizontal="right" vertical="center"/>
    </xf>
    <xf numFmtId="0" fontId="2" fillId="2" borderId="0" xfId="0" applyFont="1" applyFill="1" applyAlignment="1" applyProtection="1">
      <alignment vertical="center"/>
    </xf>
    <xf numFmtId="0" fontId="4" fillId="2" borderId="0" xfId="0" applyFont="1" applyFill="1" applyAlignment="1" applyProtection="1">
      <alignment vertical="center"/>
    </xf>
    <xf numFmtId="0" fontId="2" fillId="2" borderId="0" xfId="0" applyFont="1" applyFill="1" applyAlignment="1" applyProtection="1">
      <alignment horizontal="right" vertical="center"/>
    </xf>
    <xf numFmtId="0" fontId="0" fillId="2" borderId="0" xfId="0" applyFill="1" applyAlignment="1" applyProtection="1">
      <alignment horizontal="center" vertical="center"/>
    </xf>
    <xf numFmtId="0" fontId="6" fillId="2" borderId="0" xfId="0" applyFont="1" applyFill="1" applyAlignment="1" applyProtection="1">
      <alignment horizontal="center" vertical="center"/>
    </xf>
    <xf numFmtId="0" fontId="6" fillId="2" borderId="0" xfId="0" applyFont="1" applyFill="1" applyProtection="1"/>
    <xf numFmtId="0" fontId="7" fillId="4" borderId="7" xfId="0" applyFont="1" applyFill="1" applyBorder="1" applyAlignment="1" applyProtection="1">
      <alignment vertical="center"/>
    </xf>
    <xf numFmtId="0" fontId="7" fillId="2" borderId="0" xfId="0" applyFont="1" applyFill="1" applyAlignment="1" applyProtection="1">
      <alignment vertical="center"/>
    </xf>
    <xf numFmtId="0" fontId="7" fillId="2" borderId="0" xfId="0" applyFont="1" applyFill="1" applyProtection="1"/>
    <xf numFmtId="0" fontId="7" fillId="2" borderId="0" xfId="0" applyFont="1" applyFill="1" applyAlignment="1" applyProtection="1">
      <alignment horizontal="left" vertical="center"/>
    </xf>
    <xf numFmtId="0" fontId="1" fillId="2" borderId="0" xfId="0" applyFont="1" applyFill="1" applyAlignment="1" applyProtection="1">
      <alignment vertical="center"/>
    </xf>
    <xf numFmtId="0" fontId="0" fillId="2" borderId="0" xfId="0" applyFill="1" applyAlignment="1" applyProtection="1">
      <alignment vertical="center"/>
    </xf>
    <xf numFmtId="0" fontId="1" fillId="2" borderId="0" xfId="0" applyFont="1" applyFill="1" applyAlignment="1" applyProtection="1">
      <alignment horizontal="left" vertical="center"/>
    </xf>
    <xf numFmtId="0" fontId="8" fillId="2" borderId="0" xfId="0" applyFont="1" applyFill="1" applyAlignment="1" applyProtection="1">
      <alignment vertical="center"/>
    </xf>
    <xf numFmtId="0" fontId="8" fillId="0" borderId="0" xfId="0" applyFont="1" applyAlignment="1" applyProtection="1">
      <alignment vertical="center"/>
    </xf>
    <xf numFmtId="49" fontId="8" fillId="3" borderId="0" xfId="0" applyNumberFormat="1" applyFont="1" applyFill="1" applyAlignment="1" applyProtection="1">
      <alignment horizontal="left" vertical="top" indent="1"/>
    </xf>
    <xf numFmtId="0" fontId="0" fillId="3" borderId="11" xfId="0" applyFill="1" applyBorder="1" applyAlignment="1" applyProtection="1">
      <alignment horizontal="left" vertical="center"/>
    </xf>
    <xf numFmtId="0" fontId="8" fillId="3" borderId="10" xfId="0" applyFont="1" applyFill="1" applyBorder="1" applyAlignment="1" applyProtection="1">
      <alignment horizontal="left" vertical="center" indent="1"/>
    </xf>
    <xf numFmtId="0" fontId="8" fillId="3" borderId="11" xfId="0" applyFont="1" applyFill="1" applyBorder="1" applyAlignment="1" applyProtection="1">
      <alignment horizontal="left" vertical="center" indent="1"/>
    </xf>
    <xf numFmtId="0" fontId="0" fillId="3" borderId="3" xfId="0" applyFill="1" applyBorder="1" applyAlignment="1" applyProtection="1">
      <alignment horizontal="left" vertical="center"/>
    </xf>
    <xf numFmtId="0" fontId="8" fillId="3" borderId="2" xfId="0" applyFont="1" applyFill="1" applyBorder="1" applyAlignment="1" applyProtection="1">
      <alignment horizontal="left" vertical="center" indent="1"/>
    </xf>
    <xf numFmtId="0" fontId="0" fillId="4" borderId="1" xfId="0" applyFill="1" applyBorder="1" applyProtection="1"/>
    <xf numFmtId="0" fontId="7" fillId="4" borderId="1" xfId="0" applyFont="1" applyFill="1" applyBorder="1" applyAlignment="1" applyProtection="1">
      <alignment vertical="center"/>
    </xf>
    <xf numFmtId="2" fontId="7" fillId="4" borderId="1" xfId="0" applyNumberFormat="1" applyFont="1" applyFill="1" applyBorder="1" applyAlignment="1" applyProtection="1">
      <alignment vertical="center"/>
    </xf>
    <xf numFmtId="0" fontId="7" fillId="4" borderId="2" xfId="0" applyFont="1" applyFill="1" applyBorder="1" applyAlignment="1" applyProtection="1">
      <alignment vertical="center"/>
    </xf>
    <xf numFmtId="0" fontId="7" fillId="4" borderId="8" xfId="0" applyFont="1" applyFill="1" applyBorder="1" applyAlignment="1" applyProtection="1">
      <alignment vertical="center"/>
    </xf>
    <xf numFmtId="0" fontId="7" fillId="4" borderId="1" xfId="0" applyFont="1" applyFill="1" applyBorder="1" applyAlignment="1" applyProtection="1">
      <alignment horizontal="center" vertical="center"/>
    </xf>
    <xf numFmtId="0" fontId="13" fillId="2" borderId="0" xfId="0" applyFont="1" applyFill="1" applyAlignment="1" applyProtection="1">
      <alignment horizontal="left"/>
    </xf>
    <xf numFmtId="0" fontId="13" fillId="2" borderId="0" xfId="0" applyFont="1" applyFill="1" applyProtection="1"/>
    <xf numFmtId="0" fontId="8" fillId="3" borderId="11" xfId="0" applyFont="1" applyFill="1" applyBorder="1" applyAlignment="1" applyProtection="1">
      <alignment horizontal="left" vertical="center"/>
    </xf>
    <xf numFmtId="0" fontId="0" fillId="2" borderId="0" xfId="0" applyFill="1" applyAlignment="1" applyProtection="1">
      <alignment horizontal="left" vertical="center"/>
    </xf>
    <xf numFmtId="0" fontId="0" fillId="2" borderId="0" xfId="0" applyFill="1" applyAlignment="1" applyProtection="1">
      <alignment horizontal="left"/>
    </xf>
    <xf numFmtId="0" fontId="0" fillId="4" borderId="10" xfId="0" applyFill="1" applyBorder="1" applyProtection="1"/>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17" fillId="2"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12" fillId="4" borderId="8" xfId="0" applyFont="1" applyFill="1" applyBorder="1" applyAlignment="1" applyProtection="1">
      <alignment horizontal="center" vertical="center"/>
    </xf>
    <xf numFmtId="0" fontId="7" fillId="4" borderId="2" xfId="0" applyFont="1" applyFill="1" applyBorder="1" applyProtection="1"/>
    <xf numFmtId="0" fontId="7" fillId="4" borderId="3" xfId="0" applyFont="1" applyFill="1" applyBorder="1" applyProtection="1"/>
    <xf numFmtId="164" fontId="7" fillId="2" borderId="0" xfId="0" applyNumberFormat="1" applyFont="1" applyFill="1" applyAlignment="1" applyProtection="1">
      <alignment horizontal="right" vertical="center"/>
    </xf>
    <xf numFmtId="164" fontId="7" fillId="2" borderId="0" xfId="0" applyNumberFormat="1" applyFont="1" applyFill="1" applyAlignment="1" applyProtection="1">
      <alignment horizontal="left" vertical="center"/>
    </xf>
    <xf numFmtId="0" fontId="12" fillId="4" borderId="1" xfId="0" applyFont="1" applyFill="1" applyBorder="1" applyAlignment="1" applyProtection="1">
      <alignment horizontal="center" vertical="center"/>
    </xf>
    <xf numFmtId="0" fontId="7" fillId="4" borderId="1" xfId="0" applyFont="1" applyFill="1" applyBorder="1" applyProtection="1"/>
    <xf numFmtId="0" fontId="12" fillId="4" borderId="2" xfId="0" applyFont="1" applyFill="1" applyBorder="1" applyAlignment="1" applyProtection="1">
      <alignment vertical="center"/>
    </xf>
    <xf numFmtId="0" fontId="12" fillId="4" borderId="2" xfId="0" applyFont="1" applyFill="1" applyBorder="1" applyProtection="1"/>
    <xf numFmtId="0" fontId="12" fillId="4" borderId="3" xfId="0" applyFont="1" applyFill="1" applyBorder="1" applyProtection="1"/>
    <xf numFmtId="0" fontId="18" fillId="2" borderId="0" xfId="0" applyFont="1" applyFill="1" applyProtection="1"/>
    <xf numFmtId="0" fontId="6" fillId="4" borderId="2" xfId="0" applyFont="1" applyFill="1" applyBorder="1" applyAlignment="1" applyProtection="1">
      <alignment vertical="center"/>
    </xf>
    <xf numFmtId="0" fontId="1" fillId="4" borderId="2" xfId="0" applyFont="1" applyFill="1" applyBorder="1" applyProtection="1"/>
    <xf numFmtId="0" fontId="1" fillId="4" borderId="3" xfId="0" applyFont="1" applyFill="1" applyBorder="1" applyProtection="1"/>
    <xf numFmtId="164" fontId="6" fillId="2" borderId="0" xfId="0" applyNumberFormat="1" applyFont="1" applyFill="1" applyAlignment="1" applyProtection="1">
      <alignment horizontal="right" vertical="center"/>
    </xf>
    <xf numFmtId="164" fontId="6" fillId="2" borderId="0" xfId="0" applyNumberFormat="1" applyFont="1" applyFill="1" applyAlignment="1" applyProtection="1">
      <alignment horizontal="left" vertical="center"/>
    </xf>
    <xf numFmtId="0" fontId="0" fillId="4" borderId="2" xfId="0" applyFill="1" applyBorder="1" applyProtection="1"/>
    <xf numFmtId="0" fontId="19" fillId="5" borderId="2" xfId="0" applyFont="1" applyFill="1" applyBorder="1" applyAlignment="1" applyProtection="1">
      <alignment horizontal="center" vertical="center"/>
    </xf>
    <xf numFmtId="0" fontId="6" fillId="5" borderId="2" xfId="0" applyFont="1" applyFill="1" applyBorder="1" applyAlignment="1" applyProtection="1">
      <alignment vertical="center"/>
    </xf>
    <xf numFmtId="0" fontId="1" fillId="5" borderId="2" xfId="0" applyFont="1" applyFill="1" applyBorder="1" applyProtection="1"/>
    <xf numFmtId="165" fontId="6" fillId="5" borderId="2" xfId="0" applyNumberFormat="1" applyFont="1" applyFill="1" applyBorder="1" applyAlignment="1" applyProtection="1">
      <alignment horizontal="right" vertical="center"/>
    </xf>
    <xf numFmtId="165" fontId="1" fillId="5" borderId="2" xfId="0" applyNumberFormat="1" applyFont="1" applyFill="1" applyBorder="1" applyProtection="1"/>
    <xf numFmtId="4" fontId="12" fillId="5" borderId="2" xfId="0" applyNumberFormat="1" applyFont="1" applyFill="1" applyBorder="1" applyAlignment="1" applyProtection="1">
      <alignment horizontal="right" vertical="center"/>
    </xf>
    <xf numFmtId="4" fontId="12" fillId="4" borderId="2" xfId="0" applyNumberFormat="1" applyFont="1" applyFill="1" applyBorder="1" applyAlignment="1" applyProtection="1">
      <alignment horizontal="right" vertical="center"/>
    </xf>
    <xf numFmtId="4" fontId="6" fillId="4" borderId="2" xfId="0" applyNumberFormat="1" applyFont="1" applyFill="1" applyBorder="1" applyAlignment="1" applyProtection="1">
      <alignment horizontal="right" vertical="center"/>
    </xf>
    <xf numFmtId="0" fontId="7" fillId="4" borderId="2" xfId="0" applyFont="1" applyFill="1" applyBorder="1" applyAlignment="1" applyProtection="1">
      <alignment horizontal="right" vertical="center"/>
    </xf>
    <xf numFmtId="4" fontId="12" fillId="4" borderId="2" xfId="0" applyNumberFormat="1" applyFont="1" applyFill="1" applyBorder="1" applyAlignment="1" applyProtection="1">
      <alignment horizontal="center" vertical="center"/>
    </xf>
    <xf numFmtId="0" fontId="1" fillId="4" borderId="3" xfId="0" applyFont="1" applyFill="1" applyBorder="1" applyAlignment="1" applyProtection="1">
      <alignment vertical="center"/>
    </xf>
    <xf numFmtId="0" fontId="1" fillId="4" borderId="2" xfId="0" applyFont="1" applyFill="1" applyBorder="1" applyAlignment="1" applyProtection="1">
      <alignment vertical="center"/>
    </xf>
    <xf numFmtId="4" fontId="6" fillId="4" borderId="2" xfId="0" applyNumberFormat="1" applyFont="1" applyFill="1" applyBorder="1" applyAlignment="1" applyProtection="1">
      <alignment horizontal="center" vertical="center"/>
    </xf>
    <xf numFmtId="4" fontId="6" fillId="4" borderId="3" xfId="0" applyNumberFormat="1" applyFont="1" applyFill="1" applyBorder="1" applyAlignment="1" applyProtection="1">
      <alignment horizontal="center" vertical="center"/>
    </xf>
    <xf numFmtId="0" fontId="0" fillId="2" borderId="11" xfId="0" applyFill="1" applyBorder="1" applyAlignment="1" applyProtection="1">
      <alignment horizontal="center"/>
    </xf>
    <xf numFmtId="0" fontId="0" fillId="2" borderId="0" xfId="0" applyFill="1" applyAlignment="1" applyProtection="1">
      <alignment horizontal="center"/>
    </xf>
    <xf numFmtId="166" fontId="6" fillId="4" borderId="2" xfId="0" applyNumberFormat="1" applyFont="1" applyFill="1" applyBorder="1" applyAlignment="1" applyProtection="1">
      <alignment horizontal="center" vertical="center"/>
    </xf>
    <xf numFmtId="166" fontId="6" fillId="4" borderId="3" xfId="0" applyNumberFormat="1" applyFont="1" applyFill="1" applyBorder="1" applyAlignment="1" applyProtection="1">
      <alignment horizontal="center" vertical="center"/>
    </xf>
    <xf numFmtId="0" fontId="6" fillId="2" borderId="2" xfId="0" applyFont="1" applyFill="1" applyBorder="1" applyAlignment="1" applyProtection="1">
      <alignment horizontal="right" vertical="center"/>
    </xf>
    <xf numFmtId="166" fontId="6" fillId="2" borderId="2" xfId="0" applyNumberFormat="1" applyFont="1" applyFill="1" applyBorder="1" applyAlignment="1" applyProtection="1">
      <alignment horizontal="right" vertical="center"/>
    </xf>
    <xf numFmtId="3" fontId="1" fillId="3" borderId="0" xfId="0" applyNumberFormat="1" applyFont="1" applyFill="1" applyAlignment="1" applyProtection="1">
      <alignment horizontal="center" vertical="center"/>
    </xf>
    <xf numFmtId="0" fontId="0" fillId="3" borderId="0" xfId="0" applyFill="1" applyProtection="1"/>
    <xf numFmtId="0" fontId="12" fillId="2" borderId="0" xfId="0" applyFont="1" applyFill="1" applyAlignment="1" applyProtection="1">
      <alignment vertical="center"/>
    </xf>
    <xf numFmtId="3" fontId="7" fillId="2" borderId="0" xfId="0" applyNumberFormat="1" applyFont="1" applyFill="1" applyAlignment="1" applyProtection="1">
      <alignment vertical="center"/>
    </xf>
    <xf numFmtId="0" fontId="6" fillId="6" borderId="5" xfId="0" applyFont="1" applyFill="1" applyBorder="1" applyProtection="1"/>
    <xf numFmtId="0" fontId="0" fillId="6" borderId="5" xfId="0" applyFill="1" applyBorder="1" applyProtection="1"/>
    <xf numFmtId="0" fontId="0" fillId="6" borderId="6" xfId="0" applyFill="1" applyBorder="1" applyProtection="1"/>
    <xf numFmtId="3" fontId="7" fillId="4" borderId="1" xfId="0" applyNumberFormat="1" applyFont="1" applyFill="1" applyBorder="1" applyAlignment="1" applyProtection="1">
      <alignment horizontal="center" vertical="center"/>
    </xf>
    <xf numFmtId="0" fontId="7" fillId="4" borderId="3" xfId="0" applyFont="1" applyFill="1" applyBorder="1" applyAlignment="1" applyProtection="1">
      <alignment horizontal="center"/>
    </xf>
    <xf numFmtId="0" fontId="7" fillId="2" borderId="11" xfId="0" applyFont="1" applyFill="1" applyBorder="1" applyAlignment="1" applyProtection="1">
      <alignment vertical="center"/>
    </xf>
    <xf numFmtId="0" fontId="7" fillId="2" borderId="11" xfId="0" applyFont="1" applyFill="1" applyBorder="1" applyProtection="1"/>
    <xf numFmtId="0" fontId="7" fillId="2" borderId="11" xfId="0" applyFont="1" applyFill="1" applyBorder="1" applyAlignment="1" applyProtection="1">
      <alignment horizontal="left" vertical="center"/>
    </xf>
    <xf numFmtId="0" fontId="1" fillId="2" borderId="11" xfId="0" applyFont="1" applyFill="1" applyBorder="1" applyAlignment="1" applyProtection="1">
      <alignment vertical="center"/>
    </xf>
    <xf numFmtId="0" fontId="0" fillId="2" borderId="11" xfId="0" applyFill="1" applyBorder="1" applyAlignment="1" applyProtection="1">
      <alignment vertical="center"/>
    </xf>
    <xf numFmtId="0" fontId="1" fillId="2" borderId="11" xfId="0" applyFont="1" applyFill="1" applyBorder="1" applyAlignment="1" applyProtection="1">
      <alignment horizontal="left" vertical="center"/>
    </xf>
    <xf numFmtId="0" fontId="0" fillId="2" borderId="12" xfId="0" applyFill="1" applyBorder="1" applyAlignment="1" applyProtection="1">
      <alignment vertical="center"/>
    </xf>
    <xf numFmtId="0" fontId="7" fillId="2" borderId="5" xfId="0" applyFont="1" applyFill="1" applyBorder="1" applyAlignment="1" applyProtection="1">
      <alignment vertical="center"/>
    </xf>
    <xf numFmtId="0" fontId="7" fillId="2" borderId="5" xfId="0" applyFont="1" applyFill="1" applyBorder="1" applyProtection="1"/>
    <xf numFmtId="0" fontId="7" fillId="2" borderId="5" xfId="0" applyFont="1" applyFill="1" applyBorder="1" applyAlignment="1" applyProtection="1">
      <alignment horizontal="left" vertical="center"/>
    </xf>
    <xf numFmtId="0" fontId="1" fillId="2" borderId="5" xfId="0" applyFont="1" applyFill="1" applyBorder="1" applyAlignment="1" applyProtection="1">
      <alignment vertical="center"/>
    </xf>
    <xf numFmtId="0" fontId="0" fillId="2" borderId="5" xfId="0" applyFill="1" applyBorder="1" applyAlignment="1" applyProtection="1">
      <alignment vertical="center"/>
    </xf>
    <xf numFmtId="0" fontId="1" fillId="2" borderId="5" xfId="0" applyFont="1" applyFill="1" applyBorder="1" applyAlignment="1" applyProtection="1">
      <alignment horizontal="left" vertical="center"/>
    </xf>
    <xf numFmtId="165" fontId="6" fillId="2" borderId="2" xfId="0" applyNumberFormat="1" applyFont="1" applyFill="1" applyBorder="1" applyAlignment="1" applyProtection="1">
      <alignment horizontal="right" vertical="center"/>
    </xf>
    <xf numFmtId="165" fontId="7" fillId="4" borderId="4" xfId="0" applyNumberFormat="1" applyFont="1" applyFill="1" applyBorder="1" applyAlignment="1" applyProtection="1">
      <alignment horizontal="right" vertical="center"/>
    </xf>
    <xf numFmtId="165" fontId="7" fillId="4" borderId="5" xfId="0" applyNumberFormat="1" applyFont="1" applyFill="1" applyBorder="1" applyAlignment="1" applyProtection="1">
      <alignment horizontal="right" vertical="center"/>
    </xf>
    <xf numFmtId="165" fontId="7" fillId="4" borderId="6" xfId="0" applyNumberFormat="1" applyFont="1" applyFill="1" applyBorder="1" applyAlignment="1" applyProtection="1">
      <alignment horizontal="right" vertical="center"/>
    </xf>
    <xf numFmtId="165" fontId="0" fillId="2" borderId="0" xfId="0" applyNumberFormat="1" applyFill="1" applyAlignment="1" applyProtection="1">
      <alignment horizontal="right"/>
    </xf>
    <xf numFmtId="165" fontId="0" fillId="2" borderId="0" xfId="0" applyNumberFormat="1" applyFill="1" applyProtection="1"/>
    <xf numFmtId="0" fontId="7" fillId="4" borderId="2" xfId="0" applyFont="1" applyFill="1" applyBorder="1" applyAlignment="1" applyProtection="1">
      <alignment vertical="center"/>
    </xf>
    <xf numFmtId="0" fontId="7" fillId="4" borderId="3" xfId="0" applyFont="1" applyFill="1" applyBorder="1" applyAlignment="1" applyProtection="1">
      <alignment horizontal="center"/>
    </xf>
    <xf numFmtId="3" fontId="7" fillId="4" borderId="1" xfId="0" applyNumberFormat="1" applyFont="1" applyFill="1" applyBorder="1" applyAlignment="1" applyProtection="1">
      <alignment horizontal="center" vertical="center"/>
    </xf>
    <xf numFmtId="0" fontId="0" fillId="2" borderId="0" xfId="0" applyFill="1" applyProtection="1">
      <protection locked="0"/>
    </xf>
    <xf numFmtId="0" fontId="0" fillId="0" borderId="0" xfId="0" applyProtection="1">
      <protection locked="0"/>
    </xf>
    <xf numFmtId="0" fontId="7" fillId="4" borderId="2" xfId="0" applyFont="1" applyFill="1" applyBorder="1" applyAlignment="1" applyProtection="1">
      <alignment vertical="center"/>
    </xf>
    <xf numFmtId="3" fontId="7" fillId="4" borderId="1" xfId="0" applyNumberFormat="1" applyFont="1" applyFill="1" applyBorder="1" applyAlignment="1" applyProtection="1">
      <alignment horizontal="center" vertical="center"/>
    </xf>
    <xf numFmtId="0" fontId="7" fillId="4" borderId="3" xfId="0" applyFont="1" applyFill="1" applyBorder="1" applyAlignment="1" applyProtection="1">
      <alignment horizontal="center"/>
    </xf>
    <xf numFmtId="0" fontId="0" fillId="0" borderId="0" xfId="0" applyFont="1" applyProtection="1"/>
    <xf numFmtId="0" fontId="0" fillId="2" borderId="0" xfId="0" applyFont="1" applyFill="1" applyAlignment="1" applyProtection="1">
      <alignment vertical="center"/>
    </xf>
    <xf numFmtId="0" fontId="0" fillId="0" borderId="0" xfId="0" applyFont="1" applyAlignment="1" applyProtection="1">
      <alignment vertical="center"/>
    </xf>
    <xf numFmtId="0" fontId="0" fillId="2" borderId="0" xfId="0" applyFill="1" applyBorder="1" applyProtection="1"/>
    <xf numFmtId="0" fontId="6" fillId="2" borderId="0" xfId="0" applyFont="1" applyFill="1" applyBorder="1" applyAlignment="1" applyProtection="1">
      <alignment vertical="center"/>
    </xf>
    <xf numFmtId="0" fontId="1" fillId="2" borderId="0" xfId="0" applyFont="1" applyFill="1" applyBorder="1" applyProtection="1"/>
    <xf numFmtId="165" fontId="6" fillId="2" borderId="0" xfId="0" applyNumberFormat="1" applyFont="1" applyFill="1" applyBorder="1" applyAlignment="1" applyProtection="1">
      <alignment horizontal="right" vertical="center"/>
    </xf>
    <xf numFmtId="165" fontId="1" fillId="2" borderId="0" xfId="0" applyNumberFormat="1" applyFont="1" applyFill="1" applyBorder="1" applyProtection="1"/>
    <xf numFmtId="4" fontId="12" fillId="2" borderId="0" xfId="0" applyNumberFormat="1" applyFont="1" applyFill="1" applyBorder="1" applyAlignment="1" applyProtection="1">
      <alignment horizontal="right" vertical="center"/>
    </xf>
    <xf numFmtId="164" fontId="6" fillId="2" borderId="0" xfId="0" applyNumberFormat="1" applyFont="1" applyFill="1" applyBorder="1" applyAlignment="1" applyProtection="1">
      <alignment horizontal="right" vertical="center"/>
    </xf>
    <xf numFmtId="0" fontId="6" fillId="2" borderId="0" xfId="0" applyFont="1" applyFill="1" applyAlignment="1" applyProtection="1">
      <alignment horizontal="center" vertical="center"/>
    </xf>
    <xf numFmtId="0" fontId="7" fillId="4" borderId="1" xfId="0" applyFont="1" applyFill="1" applyBorder="1" applyAlignment="1" applyProtection="1">
      <alignment horizontal="left" vertical="center"/>
    </xf>
    <xf numFmtId="0" fontId="7" fillId="4" borderId="2" xfId="0" applyFont="1" applyFill="1" applyBorder="1" applyAlignment="1" applyProtection="1">
      <alignment horizontal="left" vertical="center"/>
    </xf>
    <xf numFmtId="0" fontId="7" fillId="6" borderId="4" xfId="0" applyFont="1" applyFill="1" applyBorder="1" applyAlignment="1" applyProtection="1">
      <alignment horizontal="left" vertical="center"/>
      <protection locked="0"/>
    </xf>
    <xf numFmtId="0" fontId="7" fillId="6" borderId="5" xfId="0" applyFont="1" applyFill="1" applyBorder="1" applyAlignment="1" applyProtection="1">
      <alignment horizontal="left" vertical="center"/>
      <protection locked="0"/>
    </xf>
    <xf numFmtId="0" fontId="7" fillId="6" borderId="6" xfId="0" applyFont="1" applyFill="1" applyBorder="1" applyAlignment="1" applyProtection="1">
      <alignment horizontal="left" vertical="center"/>
      <protection locked="0"/>
    </xf>
    <xf numFmtId="0" fontId="7" fillId="4" borderId="1" xfId="0" applyFont="1" applyFill="1" applyBorder="1" applyAlignment="1" applyProtection="1">
      <alignment vertical="center"/>
    </xf>
    <xf numFmtId="0" fontId="7" fillId="4" borderId="2" xfId="0" applyFont="1" applyFill="1" applyBorder="1" applyAlignment="1" applyProtection="1">
      <alignment vertical="center"/>
    </xf>
    <xf numFmtId="0" fontId="7" fillId="4" borderId="3" xfId="0" applyFont="1" applyFill="1" applyBorder="1" applyAlignment="1" applyProtection="1">
      <alignment vertical="center"/>
    </xf>
    <xf numFmtId="0" fontId="2" fillId="3" borderId="0" xfId="0" applyFont="1" applyFill="1" applyAlignment="1" applyProtection="1">
      <alignment horizontal="left" vertical="center"/>
    </xf>
    <xf numFmtId="0" fontId="3" fillId="3" borderId="0" xfId="0" applyFont="1" applyFill="1" applyAlignment="1" applyProtection="1">
      <alignment horizontal="left" vertical="center"/>
    </xf>
    <xf numFmtId="0" fontId="2" fillId="3" borderId="0" xfId="0" applyFont="1" applyFill="1" applyAlignment="1" applyProtection="1">
      <alignment horizontal="right" vertical="center"/>
    </xf>
    <xf numFmtId="14" fontId="2" fillId="6" borderId="0" xfId="0" applyNumberFormat="1" applyFont="1" applyFill="1" applyAlignment="1" applyProtection="1">
      <alignment horizontal="right" vertical="center"/>
      <protection locked="0"/>
    </xf>
    <xf numFmtId="0" fontId="2" fillId="2" borderId="0" xfId="0" applyFont="1" applyFill="1" applyAlignment="1" applyProtection="1">
      <alignment horizontal="right" vertical="center"/>
    </xf>
    <xf numFmtId="0" fontId="5" fillId="3" borderId="1" xfId="0"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2" fillId="6" borderId="0" xfId="0" applyFont="1" applyFill="1" applyAlignment="1" applyProtection="1">
      <alignment vertical="center"/>
      <protection locked="0"/>
    </xf>
    <xf numFmtId="0" fontId="7" fillId="4" borderId="3" xfId="0" applyFont="1" applyFill="1" applyBorder="1" applyAlignment="1" applyProtection="1">
      <alignment horizontal="left" vertical="center"/>
    </xf>
    <xf numFmtId="0" fontId="8" fillId="2" borderId="2" xfId="0" applyFont="1" applyFill="1" applyBorder="1" applyAlignment="1" applyProtection="1">
      <alignment vertical="center"/>
    </xf>
    <xf numFmtId="0" fontId="9" fillId="2" borderId="2" xfId="0" applyFont="1" applyFill="1" applyBorder="1" applyAlignment="1" applyProtection="1">
      <alignment horizontal="left"/>
    </xf>
    <xf numFmtId="0" fontId="7" fillId="6" borderId="1" xfId="0" applyFont="1" applyFill="1" applyBorder="1" applyAlignment="1" applyProtection="1">
      <alignment horizontal="left" vertical="center"/>
      <protection locked="0"/>
    </xf>
    <xf numFmtId="0" fontId="7" fillId="6" borderId="2" xfId="0" applyFont="1" applyFill="1" applyBorder="1" applyAlignment="1" applyProtection="1">
      <alignment horizontal="left" vertical="center"/>
      <protection locked="0"/>
    </xf>
    <xf numFmtId="0" fontId="7" fillId="6" borderId="3" xfId="0" applyFont="1" applyFill="1" applyBorder="1" applyAlignment="1" applyProtection="1">
      <alignment horizontal="left" vertical="center"/>
      <protection locked="0"/>
    </xf>
    <xf numFmtId="0" fontId="8" fillId="0" borderId="0" xfId="0" applyFont="1" applyAlignment="1" applyProtection="1">
      <alignment horizontal="left" vertical="center"/>
    </xf>
    <xf numFmtId="49" fontId="1" fillId="2" borderId="4" xfId="0" applyNumberFormat="1" applyFont="1" applyFill="1" applyBorder="1" applyAlignment="1" applyProtection="1">
      <alignment horizontal="left" vertical="center" indent="1"/>
      <protection locked="0"/>
    </xf>
    <xf numFmtId="49" fontId="1" fillId="2" borderId="5" xfId="0" applyNumberFormat="1" applyFont="1" applyFill="1" applyBorder="1" applyAlignment="1" applyProtection="1">
      <alignment horizontal="left" vertical="center" indent="1"/>
      <protection locked="0"/>
    </xf>
    <xf numFmtId="49" fontId="1" fillId="2" borderId="6" xfId="0" applyNumberFormat="1" applyFont="1" applyFill="1" applyBorder="1" applyAlignment="1" applyProtection="1">
      <alignment horizontal="left" vertical="center" indent="1"/>
      <protection locked="0"/>
    </xf>
    <xf numFmtId="0" fontId="7" fillId="4" borderId="2" xfId="0" applyFont="1" applyFill="1" applyBorder="1" applyProtection="1"/>
    <xf numFmtId="0" fontId="7" fillId="4" borderId="3" xfId="0" applyFont="1" applyFill="1" applyBorder="1" applyProtection="1"/>
    <xf numFmtId="0" fontId="7" fillId="2" borderId="0" xfId="0" applyFont="1" applyFill="1" applyAlignment="1" applyProtection="1">
      <alignment horizontal="left" vertical="center"/>
    </xf>
    <xf numFmtId="0" fontId="8" fillId="3" borderId="11" xfId="0" applyFont="1" applyFill="1" applyBorder="1" applyAlignment="1" applyProtection="1">
      <alignment horizontal="left" vertical="center" indent="1"/>
    </xf>
    <xf numFmtId="0" fontId="6" fillId="4" borderId="2" xfId="0" applyFont="1" applyFill="1" applyBorder="1" applyAlignment="1" applyProtection="1">
      <alignment horizontal="left" vertical="center"/>
    </xf>
    <xf numFmtId="0" fontId="0" fillId="4" borderId="3" xfId="0" applyFill="1" applyBorder="1" applyAlignment="1" applyProtection="1">
      <alignment vertical="center"/>
    </xf>
    <xf numFmtId="0" fontId="6" fillId="4" borderId="1" xfId="0" applyFont="1" applyFill="1" applyBorder="1" applyAlignment="1" applyProtection="1">
      <alignment horizontal="right" vertical="center"/>
    </xf>
    <xf numFmtId="0" fontId="6" fillId="4" borderId="3" xfId="0" applyFont="1" applyFill="1" applyBorder="1" applyAlignment="1" applyProtection="1">
      <alignment horizontal="right" vertical="center"/>
    </xf>
    <xf numFmtId="0" fontId="11" fillId="4" borderId="1" xfId="0" applyFont="1" applyFill="1" applyBorder="1" applyAlignment="1" applyProtection="1">
      <alignment horizontal="right" vertical="center"/>
    </xf>
    <xf numFmtId="0" fontId="11" fillId="4" borderId="3" xfId="0" applyFont="1" applyFill="1" applyBorder="1" applyAlignment="1" applyProtection="1">
      <alignment horizontal="right" vertical="center"/>
    </xf>
    <xf numFmtId="0" fontId="6" fillId="4" borderId="1" xfId="0" applyFont="1" applyFill="1" applyBorder="1" applyAlignment="1" applyProtection="1">
      <alignment horizontal="center" vertical="center"/>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49" fontId="1" fillId="2" borderId="8" xfId="0" applyNumberFormat="1" applyFont="1" applyFill="1" applyBorder="1" applyAlignment="1" applyProtection="1">
      <alignment horizontal="left" vertical="top" wrapText="1" indent="1"/>
      <protection locked="0"/>
    </xf>
    <xf numFmtId="49" fontId="1" fillId="6" borderId="0" xfId="0" applyNumberFormat="1" applyFont="1" applyFill="1" applyBorder="1" applyAlignment="1" applyProtection="1">
      <alignment horizontal="left" vertical="top" wrapText="1" indent="1"/>
      <protection locked="0"/>
    </xf>
    <xf numFmtId="49" fontId="1" fillId="6" borderId="9" xfId="0" applyNumberFormat="1" applyFont="1" applyFill="1" applyBorder="1" applyAlignment="1" applyProtection="1">
      <alignment horizontal="left" vertical="top" wrapText="1" indent="1"/>
      <protection locked="0"/>
    </xf>
    <xf numFmtId="3" fontId="7" fillId="6" borderId="1" xfId="0" applyNumberFormat="1" applyFont="1" applyFill="1" applyBorder="1" applyAlignment="1" applyProtection="1">
      <alignment horizontal="right" vertical="center"/>
      <protection locked="0"/>
    </xf>
    <xf numFmtId="3" fontId="7" fillId="6" borderId="3" xfId="0" applyNumberFormat="1" applyFont="1" applyFill="1" applyBorder="1" applyAlignment="1" applyProtection="1">
      <alignment horizontal="right" vertical="center"/>
      <protection locked="0"/>
    </xf>
    <xf numFmtId="164" fontId="7" fillId="4" borderId="1" xfId="0" applyNumberFormat="1" applyFont="1" applyFill="1" applyBorder="1" applyAlignment="1" applyProtection="1">
      <alignment horizontal="right" vertical="center"/>
    </xf>
    <xf numFmtId="164" fontId="7" fillId="4" borderId="3" xfId="0" applyNumberFormat="1" applyFont="1" applyFill="1" applyBorder="1" applyAlignment="1" applyProtection="1">
      <alignment horizontal="right" vertical="center"/>
    </xf>
    <xf numFmtId="1" fontId="7" fillId="6" borderId="1" xfId="0" applyNumberFormat="1" applyFont="1" applyFill="1" applyBorder="1" applyAlignment="1" applyProtection="1">
      <alignment horizontal="right" vertical="center"/>
      <protection locked="0"/>
    </xf>
    <xf numFmtId="1" fontId="7" fillId="6" borderId="3" xfId="0" applyNumberFormat="1" applyFont="1" applyFill="1" applyBorder="1" applyAlignment="1" applyProtection="1">
      <alignment horizontal="right" vertical="center"/>
      <protection locked="0"/>
    </xf>
    <xf numFmtId="1" fontId="7" fillId="6" borderId="7" xfId="0" applyNumberFormat="1" applyFont="1" applyFill="1" applyBorder="1" applyAlignment="1" applyProtection="1">
      <alignment horizontal="right" vertical="center"/>
      <protection locked="0"/>
    </xf>
    <xf numFmtId="0" fontId="12" fillId="4" borderId="2" xfId="0" applyFont="1" applyFill="1" applyBorder="1" applyAlignment="1" applyProtection="1">
      <alignment vertical="center"/>
    </xf>
    <xf numFmtId="0" fontId="12" fillId="4" borderId="3" xfId="0" applyFont="1" applyFill="1" applyBorder="1" applyAlignment="1" applyProtection="1">
      <alignment vertical="center"/>
    </xf>
    <xf numFmtId="3" fontId="12" fillId="4" borderId="1" xfId="0" applyNumberFormat="1" applyFont="1" applyFill="1" applyBorder="1" applyAlignment="1" applyProtection="1">
      <alignment horizontal="right" vertical="center"/>
    </xf>
    <xf numFmtId="3" fontId="12" fillId="4" borderId="3" xfId="0" applyNumberFormat="1" applyFont="1" applyFill="1" applyBorder="1" applyAlignment="1" applyProtection="1">
      <alignment horizontal="right" vertical="center"/>
    </xf>
    <xf numFmtId="0" fontId="12" fillId="4" borderId="2" xfId="0" applyFont="1" applyFill="1" applyBorder="1" applyAlignment="1" applyProtection="1">
      <alignment horizontal="left" vertical="center"/>
    </xf>
    <xf numFmtId="0" fontId="12" fillId="4" borderId="3" xfId="0" applyFont="1" applyFill="1" applyBorder="1" applyAlignment="1" applyProtection="1">
      <alignment horizontal="left" vertical="center"/>
    </xf>
    <xf numFmtId="3" fontId="12" fillId="6" borderId="1" xfId="0" applyNumberFormat="1" applyFont="1" applyFill="1" applyBorder="1" applyAlignment="1" applyProtection="1">
      <alignment horizontal="right" vertical="center"/>
      <protection locked="0"/>
    </xf>
    <xf numFmtId="3" fontId="12" fillId="6" borderId="3" xfId="0" applyNumberFormat="1" applyFont="1" applyFill="1" applyBorder="1" applyAlignment="1" applyProtection="1">
      <alignment horizontal="right" vertical="center"/>
      <protection locked="0"/>
    </xf>
    <xf numFmtId="164" fontId="12" fillId="4" borderId="1" xfId="0" applyNumberFormat="1" applyFont="1" applyFill="1" applyBorder="1" applyAlignment="1" applyProtection="1">
      <alignment horizontal="right" vertical="center"/>
    </xf>
    <xf numFmtId="164" fontId="12" fillId="4" borderId="3" xfId="0" applyNumberFormat="1" applyFont="1" applyFill="1" applyBorder="1" applyAlignment="1" applyProtection="1">
      <alignment horizontal="right" vertical="center"/>
    </xf>
    <xf numFmtId="3" fontId="7" fillId="4" borderId="1" xfId="0" applyNumberFormat="1" applyFont="1" applyFill="1" applyBorder="1" applyAlignment="1" applyProtection="1">
      <alignment horizontal="right" vertical="center"/>
    </xf>
    <xf numFmtId="3" fontId="7" fillId="4" borderId="3" xfId="0" applyNumberFormat="1" applyFont="1" applyFill="1" applyBorder="1" applyAlignment="1" applyProtection="1">
      <alignment horizontal="right" vertical="center"/>
    </xf>
    <xf numFmtId="165" fontId="7" fillId="6" borderId="2" xfId="0" applyNumberFormat="1" applyFont="1" applyFill="1" applyBorder="1" applyAlignment="1" applyProtection="1">
      <alignment horizontal="right"/>
      <protection locked="0"/>
    </xf>
    <xf numFmtId="165" fontId="7" fillId="6" borderId="3" xfId="0" applyNumberFormat="1" applyFont="1" applyFill="1" applyBorder="1" applyAlignment="1" applyProtection="1">
      <alignment horizontal="right"/>
      <protection locked="0"/>
    </xf>
    <xf numFmtId="165" fontId="7" fillId="6" borderId="1" xfId="0" applyNumberFormat="1" applyFont="1" applyFill="1" applyBorder="1" applyAlignment="1" applyProtection="1">
      <alignment horizontal="right"/>
      <protection locked="0"/>
    </xf>
    <xf numFmtId="0" fontId="21" fillId="4" borderId="1" xfId="0" applyFont="1" applyFill="1" applyBorder="1" applyAlignment="1" applyProtection="1">
      <alignment horizontal="center" vertical="center"/>
    </xf>
    <xf numFmtId="0" fontId="21" fillId="4" borderId="2" xfId="0" applyFont="1" applyFill="1" applyBorder="1" applyAlignment="1" applyProtection="1">
      <alignment horizontal="center" vertical="center"/>
    </xf>
    <xf numFmtId="0" fontId="21" fillId="4" borderId="3"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7" fillId="4" borderId="3" xfId="0" applyFont="1" applyFill="1" applyBorder="1" applyAlignment="1" applyProtection="1">
      <alignment horizontal="center"/>
    </xf>
    <xf numFmtId="0" fontId="7" fillId="4" borderId="7" xfId="0" applyFont="1" applyFill="1" applyBorder="1" applyAlignment="1" applyProtection="1">
      <alignment horizontal="left" vertical="center"/>
    </xf>
    <xf numFmtId="3" fontId="7" fillId="4" borderId="1" xfId="0" applyNumberFormat="1" applyFont="1" applyFill="1" applyBorder="1" applyAlignment="1" applyProtection="1">
      <alignment horizontal="center" vertical="center"/>
    </xf>
    <xf numFmtId="165" fontId="7" fillId="4" borderId="1" xfId="0" applyNumberFormat="1" applyFont="1" applyFill="1" applyBorder="1" applyAlignment="1" applyProtection="1">
      <alignment horizontal="right" vertical="center"/>
    </xf>
    <xf numFmtId="165" fontId="7" fillId="4" borderId="2" xfId="0" applyNumberFormat="1" applyFont="1" applyFill="1" applyBorder="1" applyAlignment="1" applyProtection="1">
      <alignment horizontal="right" vertical="center"/>
    </xf>
    <xf numFmtId="165" fontId="7" fillId="4" borderId="3" xfId="0" applyNumberFormat="1" applyFont="1" applyFill="1" applyBorder="1" applyAlignment="1" applyProtection="1">
      <alignment horizontal="right" vertical="center"/>
    </xf>
    <xf numFmtId="0" fontId="7" fillId="4" borderId="1" xfId="0" applyFont="1" applyFill="1" applyBorder="1" applyAlignment="1" applyProtection="1">
      <alignment horizontal="right" vertical="center"/>
    </xf>
    <xf numFmtId="0" fontId="7" fillId="4" borderId="2" xfId="0" applyFont="1" applyFill="1" applyBorder="1" applyAlignment="1" applyProtection="1">
      <alignment horizontal="right" vertical="center"/>
    </xf>
    <xf numFmtId="0" fontId="7" fillId="6" borderId="2" xfId="0" applyFont="1" applyFill="1" applyBorder="1" applyAlignment="1" applyProtection="1">
      <alignment horizontal="center"/>
      <protection locked="0"/>
    </xf>
    <xf numFmtId="0" fontId="7" fillId="4" borderId="1" xfId="0" applyFont="1" applyFill="1" applyBorder="1" applyAlignment="1" applyProtection="1">
      <alignment horizontal="center" vertical="center"/>
      <protection locked="0"/>
    </xf>
    <xf numFmtId="0" fontId="7" fillId="4" borderId="3" xfId="0" applyFont="1" applyFill="1" applyBorder="1" applyAlignment="1" applyProtection="1">
      <alignment horizontal="center"/>
      <protection locked="0"/>
    </xf>
    <xf numFmtId="165" fontId="7" fillId="4" borderId="1" xfId="0" applyNumberFormat="1" applyFont="1" applyFill="1" applyBorder="1" applyAlignment="1" applyProtection="1">
      <alignment vertical="center"/>
    </xf>
    <xf numFmtId="165" fontId="7" fillId="4" borderId="2" xfId="0" applyNumberFormat="1" applyFont="1" applyFill="1" applyBorder="1" applyAlignment="1" applyProtection="1">
      <alignment vertical="center"/>
    </xf>
    <xf numFmtId="165" fontId="7" fillId="4" borderId="3" xfId="0" applyNumberFormat="1" applyFont="1" applyFill="1" applyBorder="1" applyAlignment="1" applyProtection="1">
      <alignment vertical="center"/>
    </xf>
    <xf numFmtId="0" fontId="12" fillId="4" borderId="1"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3" fontId="1" fillId="4" borderId="2" xfId="0" applyNumberFormat="1" applyFont="1" applyFill="1" applyBorder="1" applyAlignment="1" applyProtection="1">
      <alignment horizontal="right" vertical="center"/>
    </xf>
    <xf numFmtId="3" fontId="1" fillId="4" borderId="1" xfId="0" applyNumberFormat="1" applyFont="1" applyFill="1" applyBorder="1" applyAlignment="1" applyProtection="1">
      <alignment vertical="center"/>
    </xf>
    <xf numFmtId="3" fontId="1" fillId="4" borderId="2" xfId="0" applyNumberFormat="1" applyFont="1" applyFill="1" applyBorder="1" applyAlignment="1" applyProtection="1">
      <alignment vertical="center"/>
    </xf>
    <xf numFmtId="3" fontId="1" fillId="6" borderId="2" xfId="0" applyNumberFormat="1" applyFont="1" applyFill="1" applyBorder="1" applyAlignment="1" applyProtection="1">
      <alignment vertical="center"/>
      <protection locked="0"/>
    </xf>
    <xf numFmtId="3" fontId="1" fillId="6" borderId="1" xfId="0" applyNumberFormat="1" applyFont="1" applyFill="1" applyBorder="1" applyAlignment="1" applyProtection="1">
      <alignment horizontal="right" vertical="center"/>
      <protection locked="0"/>
    </xf>
    <xf numFmtId="3" fontId="1" fillId="6" borderId="2" xfId="0" applyNumberFormat="1" applyFont="1" applyFill="1" applyBorder="1" applyAlignment="1" applyProtection="1">
      <alignment horizontal="right" vertical="center"/>
      <protection locked="0"/>
    </xf>
    <xf numFmtId="164" fontId="7" fillId="4" borderId="2" xfId="0" applyNumberFormat="1" applyFont="1" applyFill="1" applyBorder="1" applyAlignment="1" applyProtection="1">
      <alignment horizontal="right" vertical="center"/>
    </xf>
    <xf numFmtId="0" fontId="10" fillId="4" borderId="10" xfId="0" applyFont="1" applyFill="1" applyBorder="1" applyAlignment="1" applyProtection="1">
      <alignment horizontal="center" vertical="center"/>
    </xf>
    <xf numFmtId="0" fontId="1" fillId="4" borderId="11" xfId="0" applyFont="1" applyFill="1" applyBorder="1" applyAlignment="1" applyProtection="1">
      <alignment horizontal="center"/>
    </xf>
    <xf numFmtId="0" fontId="1" fillId="4" borderId="12" xfId="0" applyFont="1" applyFill="1" applyBorder="1" applyAlignment="1" applyProtection="1">
      <alignment horizontal="center"/>
    </xf>
    <xf numFmtId="0" fontId="6" fillId="4" borderId="11"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6" fillId="4" borderId="10" xfId="0" applyFont="1" applyFill="1" applyBorder="1" applyAlignment="1" applyProtection="1">
      <alignment horizontal="center" vertical="center"/>
    </xf>
    <xf numFmtId="0" fontId="11" fillId="4" borderId="10" xfId="0" applyFont="1" applyFill="1" applyBorder="1" applyAlignment="1" applyProtection="1">
      <alignment horizontal="center" vertical="center"/>
    </xf>
    <xf numFmtId="0" fontId="17" fillId="4" borderId="11" xfId="0" applyFont="1" applyFill="1" applyBorder="1" applyAlignment="1" applyProtection="1">
      <alignment horizontal="center" vertical="center"/>
    </xf>
    <xf numFmtId="0" fontId="17" fillId="4" borderId="12" xfId="0" applyFont="1" applyFill="1" applyBorder="1" applyAlignment="1" applyProtection="1">
      <alignment horizontal="center" vertical="center"/>
    </xf>
    <xf numFmtId="165" fontId="6" fillId="4" borderId="1" xfId="0" applyNumberFormat="1" applyFont="1" applyFill="1" applyBorder="1" applyAlignment="1" applyProtection="1">
      <alignment horizontal="right" vertical="center"/>
    </xf>
    <xf numFmtId="165" fontId="1" fillId="4" borderId="2" xfId="0" applyNumberFormat="1" applyFont="1" applyFill="1" applyBorder="1" applyProtection="1"/>
    <xf numFmtId="165" fontId="1" fillId="4" borderId="3" xfId="0" applyNumberFormat="1" applyFont="1" applyFill="1" applyBorder="1" applyProtection="1"/>
    <xf numFmtId="165" fontId="12" fillId="4" borderId="1" xfId="0" applyNumberFormat="1" applyFont="1" applyFill="1" applyBorder="1" applyAlignment="1" applyProtection="1">
      <alignment horizontal="right" vertical="center"/>
    </xf>
    <xf numFmtId="165" fontId="12" fillId="4" borderId="2" xfId="0" applyNumberFormat="1" applyFont="1" applyFill="1" applyBorder="1" applyAlignment="1" applyProtection="1">
      <alignment horizontal="right" vertical="center"/>
    </xf>
    <xf numFmtId="165" fontId="12" fillId="4" borderId="3" xfId="0" applyNumberFormat="1" applyFont="1" applyFill="1" applyBorder="1" applyAlignment="1" applyProtection="1">
      <alignment horizontal="right" vertical="center"/>
    </xf>
    <xf numFmtId="164" fontId="6" fillId="4" borderId="1" xfId="0" applyNumberFormat="1" applyFont="1" applyFill="1" applyBorder="1" applyAlignment="1" applyProtection="1">
      <alignment horizontal="right" vertical="center"/>
    </xf>
    <xf numFmtId="164" fontId="6" fillId="4" borderId="2" xfId="0" applyNumberFormat="1" applyFont="1" applyFill="1" applyBorder="1" applyAlignment="1" applyProtection="1">
      <alignment horizontal="right" vertical="center"/>
    </xf>
    <xf numFmtId="164" fontId="6" fillId="4" borderId="3" xfId="0" applyNumberFormat="1" applyFont="1" applyFill="1" applyBorder="1" applyAlignment="1" applyProtection="1">
      <alignment horizontal="right" vertical="center"/>
    </xf>
    <xf numFmtId="165" fontId="12" fillId="4" borderId="1" xfId="0" applyNumberFormat="1" applyFont="1" applyFill="1" applyBorder="1" applyAlignment="1" applyProtection="1">
      <alignment vertical="center"/>
    </xf>
    <xf numFmtId="165" fontId="12" fillId="4" borderId="2" xfId="0" applyNumberFormat="1" applyFont="1" applyFill="1" applyBorder="1" applyAlignment="1" applyProtection="1">
      <alignment vertical="center"/>
    </xf>
    <xf numFmtId="165" fontId="12" fillId="4" borderId="3" xfId="0" applyNumberFormat="1" applyFont="1" applyFill="1" applyBorder="1" applyAlignment="1" applyProtection="1">
      <alignment vertical="center"/>
    </xf>
    <xf numFmtId="4" fontId="1" fillId="4" borderId="2" xfId="0" applyNumberFormat="1" applyFont="1" applyFill="1" applyBorder="1" applyAlignment="1" applyProtection="1">
      <alignment horizontal="center" vertical="center"/>
    </xf>
    <xf numFmtId="4" fontId="1" fillId="4" borderId="3" xfId="0" applyNumberFormat="1" applyFont="1" applyFill="1" applyBorder="1" applyAlignment="1" applyProtection="1">
      <alignment horizontal="center" vertical="center"/>
    </xf>
    <xf numFmtId="165" fontId="1" fillId="6" borderId="1" xfId="0" applyNumberFormat="1" applyFont="1" applyFill="1" applyBorder="1" applyAlignment="1" applyProtection="1">
      <alignment horizontal="right" vertical="center"/>
      <protection locked="0"/>
    </xf>
    <xf numFmtId="165" fontId="1" fillId="6" borderId="2" xfId="0" applyNumberFormat="1" applyFont="1" applyFill="1" applyBorder="1" applyAlignment="1" applyProtection="1">
      <alignment horizontal="right" vertical="center"/>
      <protection locked="0"/>
    </xf>
    <xf numFmtId="165" fontId="1" fillId="6" borderId="3" xfId="0" applyNumberFormat="1" applyFont="1" applyFill="1" applyBorder="1" applyAlignment="1" applyProtection="1">
      <alignment horizontal="right" vertical="center"/>
      <protection locked="0"/>
    </xf>
    <xf numFmtId="14" fontId="6" fillId="6" borderId="2" xfId="0" applyNumberFormat="1" applyFont="1" applyFill="1" applyBorder="1" applyAlignment="1" applyProtection="1">
      <alignment vertical="center"/>
      <protection locked="0"/>
    </xf>
    <xf numFmtId="14" fontId="6" fillId="6" borderId="3" xfId="0" applyNumberFormat="1" applyFont="1" applyFill="1" applyBorder="1" applyAlignment="1" applyProtection="1">
      <alignment vertical="center"/>
      <protection locked="0"/>
    </xf>
    <xf numFmtId="4" fontId="7" fillId="4" borderId="1" xfId="0" applyNumberFormat="1" applyFont="1" applyFill="1" applyBorder="1" applyAlignment="1" applyProtection="1">
      <alignment horizontal="right" vertical="center"/>
    </xf>
    <xf numFmtId="4" fontId="7" fillId="4" borderId="2" xfId="0" applyNumberFormat="1" applyFont="1" applyFill="1" applyBorder="1" applyAlignment="1" applyProtection="1">
      <alignment horizontal="right" vertical="center"/>
    </xf>
    <xf numFmtId="4" fontId="7" fillId="4" borderId="3" xfId="0" applyNumberFormat="1" applyFont="1" applyFill="1" applyBorder="1" applyAlignment="1" applyProtection="1">
      <alignment horizontal="right" vertical="center"/>
    </xf>
    <xf numFmtId="4" fontId="1" fillId="4" borderId="2" xfId="0" applyNumberFormat="1" applyFont="1" applyFill="1" applyBorder="1" applyAlignment="1" applyProtection="1">
      <alignment vertical="center"/>
    </xf>
    <xf numFmtId="165" fontId="1" fillId="4" borderId="1" xfId="0" applyNumberFormat="1" applyFont="1" applyFill="1" applyBorder="1" applyAlignment="1" applyProtection="1">
      <alignment horizontal="right" vertical="center"/>
    </xf>
    <xf numFmtId="165" fontId="1" fillId="4" borderId="2" xfId="0" applyNumberFormat="1" applyFont="1" applyFill="1" applyBorder="1" applyAlignment="1" applyProtection="1">
      <alignment horizontal="right" vertical="center"/>
    </xf>
    <xf numFmtId="165" fontId="1" fillId="4" borderId="3" xfId="0" applyNumberFormat="1" applyFont="1" applyFill="1" applyBorder="1" applyAlignment="1" applyProtection="1">
      <alignment horizontal="right" vertical="center"/>
    </xf>
    <xf numFmtId="3" fontId="1" fillId="4" borderId="1" xfId="0" applyNumberFormat="1" applyFont="1" applyFill="1" applyBorder="1" applyAlignment="1" applyProtection="1">
      <alignment horizontal="right" vertical="center"/>
    </xf>
    <xf numFmtId="1" fontId="1" fillId="6" borderId="1" xfId="0" applyNumberFormat="1" applyFont="1" applyFill="1" applyBorder="1" applyAlignment="1" applyProtection="1">
      <alignment horizontal="right" vertical="center"/>
      <protection locked="0"/>
    </xf>
    <xf numFmtId="1" fontId="1" fillId="6" borderId="2" xfId="0" applyNumberFormat="1" applyFont="1" applyFill="1" applyBorder="1" applyAlignment="1" applyProtection="1">
      <alignment horizontal="right" vertical="center"/>
      <protection locked="0"/>
    </xf>
    <xf numFmtId="165" fontId="6" fillId="4" borderId="2" xfId="0" applyNumberFormat="1" applyFont="1" applyFill="1" applyBorder="1" applyAlignment="1" applyProtection="1">
      <alignment horizontal="right" vertical="center"/>
    </xf>
    <xf numFmtId="165" fontId="6" fillId="4" borderId="3" xfId="0" applyNumberFormat="1" applyFont="1" applyFill="1" applyBorder="1" applyAlignment="1" applyProtection="1">
      <alignment horizontal="right" vertical="center"/>
    </xf>
    <xf numFmtId="0" fontId="6" fillId="4" borderId="1" xfId="0" applyFont="1" applyFill="1" applyBorder="1" applyAlignment="1" applyProtection="1">
      <alignment horizontal="left" vertical="center"/>
    </xf>
    <xf numFmtId="0" fontId="1" fillId="4" borderId="2" xfId="0" applyFont="1" applyFill="1" applyBorder="1" applyAlignment="1" applyProtection="1">
      <alignment horizontal="left" vertical="center"/>
    </xf>
    <xf numFmtId="0" fontId="20" fillId="4" borderId="1"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3" xfId="0" applyFont="1" applyFill="1" applyBorder="1" applyAlignment="1" applyProtection="1">
      <alignment horizontal="center" vertical="center"/>
    </xf>
    <xf numFmtId="0" fontId="12" fillId="4" borderId="3" xfId="0" applyFont="1" applyFill="1" applyBorder="1" applyAlignment="1" applyProtection="1">
      <alignment horizontal="center" vertical="center"/>
    </xf>
    <xf numFmtId="0" fontId="12" fillId="4" borderId="1" xfId="0" applyFont="1" applyFill="1" applyBorder="1" applyAlignment="1" applyProtection="1">
      <alignment horizontal="left" vertical="center"/>
    </xf>
    <xf numFmtId="0" fontId="7" fillId="4" borderId="2"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1" fillId="4" borderId="3" xfId="0" applyFont="1" applyFill="1" applyBorder="1" applyAlignment="1" applyProtection="1">
      <alignment horizontal="left" vertical="center"/>
    </xf>
    <xf numFmtId="14" fontId="6" fillId="6" borderId="1" xfId="0" applyNumberFormat="1" applyFont="1" applyFill="1" applyBorder="1" applyProtection="1">
      <protection locked="0"/>
    </xf>
    <xf numFmtId="14" fontId="6" fillId="6" borderId="2" xfId="0" applyNumberFormat="1" applyFont="1" applyFill="1" applyBorder="1" applyProtection="1">
      <protection locked="0"/>
    </xf>
    <xf numFmtId="14" fontId="6" fillId="6" borderId="3" xfId="0" applyNumberFormat="1" applyFont="1" applyFill="1" applyBorder="1" applyProtection="1">
      <protection locked="0"/>
    </xf>
    <xf numFmtId="166" fontId="6" fillId="4" borderId="1" xfId="0" applyNumberFormat="1" applyFont="1" applyFill="1" applyBorder="1" applyAlignment="1" applyProtection="1">
      <alignment horizontal="center" vertical="center"/>
    </xf>
    <xf numFmtId="166" fontId="6" fillId="4" borderId="2" xfId="0" applyNumberFormat="1" applyFont="1" applyFill="1" applyBorder="1" applyAlignment="1" applyProtection="1">
      <alignment horizontal="center" vertical="center"/>
    </xf>
    <xf numFmtId="166" fontId="6" fillId="4" borderId="3" xfId="0" applyNumberFormat="1" applyFont="1" applyFill="1" applyBorder="1" applyAlignment="1" applyProtection="1">
      <alignment horizontal="center" vertical="center"/>
    </xf>
    <xf numFmtId="0" fontId="12" fillId="4" borderId="7" xfId="0" applyFont="1" applyFill="1" applyBorder="1" applyAlignment="1" applyProtection="1">
      <alignment horizontal="left" vertical="center"/>
    </xf>
    <xf numFmtId="4" fontId="7" fillId="4" borderId="1" xfId="0" applyNumberFormat="1" applyFont="1" applyFill="1" applyBorder="1" applyAlignment="1" applyProtection="1">
      <alignment horizontal="right"/>
    </xf>
    <xf numFmtId="4" fontId="7" fillId="4" borderId="2" xfId="0" applyNumberFormat="1" applyFont="1" applyFill="1" applyBorder="1" applyAlignment="1" applyProtection="1">
      <alignment horizontal="right"/>
    </xf>
    <xf numFmtId="4" fontId="7" fillId="4" borderId="3" xfId="0" applyNumberFormat="1" applyFont="1" applyFill="1" applyBorder="1" applyAlignment="1" applyProtection="1">
      <alignment horizontal="right"/>
    </xf>
    <xf numFmtId="0" fontId="7" fillId="6" borderId="7" xfId="0" applyFont="1" applyFill="1" applyBorder="1" applyAlignment="1" applyProtection="1">
      <alignment horizontal="left" vertical="center"/>
      <protection locked="0"/>
    </xf>
    <xf numFmtId="0" fontId="6" fillId="4" borderId="2" xfId="0" applyFont="1" applyFill="1" applyBorder="1" applyAlignment="1" applyProtection="1">
      <alignment horizontal="right" vertical="center"/>
    </xf>
    <xf numFmtId="165" fontId="7" fillId="4" borderId="1" xfId="0" applyNumberFormat="1" applyFont="1" applyFill="1" applyBorder="1" applyAlignment="1" applyProtection="1">
      <alignment horizontal="right"/>
    </xf>
    <xf numFmtId="165" fontId="7" fillId="4" borderId="2" xfId="0" applyNumberFormat="1" applyFont="1" applyFill="1" applyBorder="1" applyAlignment="1" applyProtection="1">
      <alignment horizontal="right"/>
    </xf>
    <xf numFmtId="165" fontId="7" fillId="4" borderId="3" xfId="0" applyNumberFormat="1" applyFont="1" applyFill="1" applyBorder="1" applyAlignment="1" applyProtection="1">
      <alignment horizontal="right"/>
    </xf>
    <xf numFmtId="0" fontId="12" fillId="4" borderId="10" xfId="0" applyFont="1" applyFill="1" applyBorder="1" applyAlignment="1" applyProtection="1">
      <alignment horizontal="center" vertical="center"/>
    </xf>
    <xf numFmtId="0" fontId="7" fillId="4" borderId="12" xfId="0" applyFont="1" applyFill="1" applyBorder="1" applyAlignment="1" applyProtection="1">
      <alignment horizontal="center" vertical="center"/>
    </xf>
    <xf numFmtId="0" fontId="12" fillId="4" borderId="13" xfId="0" applyFont="1" applyFill="1" applyBorder="1" applyAlignment="1" applyProtection="1">
      <alignment horizontal="left" vertical="center"/>
    </xf>
    <xf numFmtId="165" fontId="7" fillId="6" borderId="1" xfId="0" applyNumberFormat="1" applyFont="1" applyFill="1" applyBorder="1" applyAlignment="1" applyProtection="1">
      <alignment horizontal="left"/>
      <protection locked="0"/>
    </xf>
    <xf numFmtId="165" fontId="7" fillId="6" borderId="2" xfId="0" applyNumberFormat="1" applyFont="1" applyFill="1" applyBorder="1" applyAlignment="1" applyProtection="1">
      <alignment horizontal="left"/>
      <protection locked="0"/>
    </xf>
    <xf numFmtId="165" fontId="7" fillId="6" borderId="3" xfId="0" applyNumberFormat="1" applyFont="1" applyFill="1" applyBorder="1" applyAlignment="1" applyProtection="1">
      <alignment horizontal="left"/>
      <protection locked="0"/>
    </xf>
    <xf numFmtId="0" fontId="6" fillId="6" borderId="8" xfId="0" applyNumberFormat="1" applyFont="1" applyFill="1" applyBorder="1" applyAlignment="1" applyProtection="1">
      <alignment horizontal="left" vertical="center"/>
      <protection locked="0"/>
    </xf>
    <xf numFmtId="0" fontId="6" fillId="6" borderId="0" xfId="0" applyNumberFormat="1" applyFont="1" applyFill="1" applyAlignment="1" applyProtection="1">
      <alignment horizontal="left"/>
      <protection locked="0"/>
    </xf>
    <xf numFmtId="0" fontId="6" fillId="6" borderId="9" xfId="0" applyNumberFormat="1" applyFont="1" applyFill="1" applyBorder="1" applyAlignment="1" applyProtection="1">
      <alignment horizontal="left"/>
      <protection locked="0"/>
    </xf>
    <xf numFmtId="0" fontId="6" fillId="6" borderId="10" xfId="0" applyNumberFormat="1" applyFont="1" applyFill="1" applyBorder="1" applyAlignment="1" applyProtection="1">
      <alignment horizontal="left"/>
      <protection locked="0"/>
    </xf>
    <xf numFmtId="0" fontId="6" fillId="6" borderId="11" xfId="0" applyNumberFormat="1" applyFont="1" applyFill="1" applyBorder="1" applyAlignment="1" applyProtection="1">
      <alignment horizontal="left"/>
      <protection locked="0"/>
    </xf>
    <xf numFmtId="0" fontId="6" fillId="6" borderId="12" xfId="0" applyNumberFormat="1" applyFont="1" applyFill="1" applyBorder="1" applyAlignment="1" applyProtection="1">
      <alignment horizontal="left"/>
      <protection locked="0"/>
    </xf>
    <xf numFmtId="14" fontId="6" fillId="6" borderId="8" xfId="0" applyNumberFormat="1" applyFont="1" applyFill="1" applyBorder="1" applyAlignment="1" applyProtection="1">
      <alignment horizontal="left" vertical="center"/>
      <protection locked="0"/>
    </xf>
    <xf numFmtId="14" fontId="6" fillId="6" borderId="0" xfId="0" applyNumberFormat="1" applyFont="1" applyFill="1" applyAlignment="1" applyProtection="1">
      <alignment horizontal="left" vertical="center"/>
      <protection locked="0"/>
    </xf>
    <xf numFmtId="14" fontId="6" fillId="6" borderId="9" xfId="0" applyNumberFormat="1" applyFont="1" applyFill="1" applyBorder="1" applyAlignment="1" applyProtection="1">
      <alignment horizontal="left" vertical="center"/>
      <protection locked="0"/>
    </xf>
    <xf numFmtId="14" fontId="6" fillId="6" borderId="10" xfId="0" applyNumberFormat="1" applyFont="1" applyFill="1" applyBorder="1" applyAlignment="1" applyProtection="1">
      <alignment horizontal="left" vertical="center"/>
      <protection locked="0"/>
    </xf>
    <xf numFmtId="14" fontId="6" fillId="6" borderId="11" xfId="0" applyNumberFormat="1" applyFont="1" applyFill="1" applyBorder="1" applyAlignment="1" applyProtection="1">
      <alignment horizontal="left" vertical="center"/>
      <protection locked="0"/>
    </xf>
    <xf numFmtId="14" fontId="6" fillId="6" borderId="12" xfId="0" applyNumberFormat="1" applyFont="1" applyFill="1" applyBorder="1" applyAlignment="1" applyProtection="1">
      <alignment horizontal="left" vertical="center"/>
      <protection locked="0"/>
    </xf>
    <xf numFmtId="0" fontId="6" fillId="6" borderId="0" xfId="0" applyNumberFormat="1" applyFont="1" applyFill="1" applyBorder="1" applyAlignment="1" applyProtection="1">
      <alignment horizontal="left" vertical="center"/>
      <protection locked="0"/>
    </xf>
    <xf numFmtId="0" fontId="6" fillId="6" borderId="9" xfId="0" applyNumberFormat="1" applyFont="1" applyFill="1" applyBorder="1" applyAlignment="1" applyProtection="1">
      <alignment horizontal="left" vertical="center"/>
      <protection locked="0"/>
    </xf>
    <xf numFmtId="0" fontId="6" fillId="6" borderId="10" xfId="0" applyNumberFormat="1" applyFont="1" applyFill="1" applyBorder="1" applyAlignment="1" applyProtection="1">
      <alignment horizontal="left" vertical="center"/>
      <protection locked="0"/>
    </xf>
    <xf numFmtId="0" fontId="6" fillId="6" borderId="11" xfId="0" applyNumberFormat="1" applyFont="1" applyFill="1" applyBorder="1" applyAlignment="1" applyProtection="1">
      <alignment horizontal="left" vertical="center"/>
      <protection locked="0"/>
    </xf>
    <xf numFmtId="0" fontId="6" fillId="6" borderId="12" xfId="0" applyNumberFormat="1" applyFont="1" applyFill="1" applyBorder="1" applyAlignment="1" applyProtection="1">
      <alignment horizontal="left" vertical="center"/>
      <protection locked="0"/>
    </xf>
    <xf numFmtId="165" fontId="6" fillId="4" borderId="14" xfId="0" applyNumberFormat="1" applyFont="1" applyFill="1" applyBorder="1" applyAlignment="1" applyProtection="1">
      <alignment horizontal="right" vertical="center"/>
    </xf>
    <xf numFmtId="165" fontId="6" fillId="4" borderId="15" xfId="0" applyNumberFormat="1" applyFont="1" applyFill="1" applyBorder="1" applyAlignment="1" applyProtection="1">
      <alignment horizontal="right" vertical="center"/>
    </xf>
    <xf numFmtId="165" fontId="6" fillId="4" borderId="16" xfId="0" applyNumberFormat="1" applyFont="1" applyFill="1" applyBorder="1" applyAlignment="1" applyProtection="1">
      <alignment horizontal="right" vertical="center"/>
    </xf>
    <xf numFmtId="3" fontId="6" fillId="6" borderId="4" xfId="0" applyNumberFormat="1" applyFont="1" applyFill="1" applyBorder="1" applyAlignment="1" applyProtection="1">
      <alignment horizontal="left" vertical="center"/>
    </xf>
    <xf numFmtId="0" fontId="6" fillId="6" borderId="5" xfId="0" applyFont="1" applyFill="1" applyBorder="1" applyAlignment="1" applyProtection="1">
      <alignment horizontal="left"/>
    </xf>
    <xf numFmtId="0" fontId="6" fillId="6" borderId="6" xfId="0" applyFont="1" applyFill="1" applyBorder="1" applyAlignment="1" applyProtection="1">
      <alignment horizontal="left"/>
    </xf>
    <xf numFmtId="0" fontId="6" fillId="6" borderId="4" xfId="0" applyFont="1" applyFill="1" applyBorder="1" applyAlignment="1" applyProtection="1">
      <alignment horizontal="left"/>
    </xf>
    <xf numFmtId="0" fontId="6" fillId="6" borderId="4" xfId="0" applyFont="1" applyFill="1" applyBorder="1" applyProtection="1"/>
    <xf numFmtId="0" fontId="6" fillId="6" borderId="5" xfId="0" applyFont="1" applyFill="1" applyBorder="1" applyProtection="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21</xdr:col>
      <xdr:colOff>52916</xdr:colOff>
      <xdr:row>0</xdr:row>
      <xdr:rowOff>66848</xdr:rowOff>
    </xdr:from>
    <xdr:to>
      <xdr:col>28</xdr:col>
      <xdr:colOff>157545</xdr:colOff>
      <xdr:row>5</xdr:row>
      <xdr:rowOff>222248</xdr:rowOff>
    </xdr:to>
    <xdr:pic>
      <xdr:nvPicPr>
        <xdr:cNvPr id="2" name="Grafik 1">
          <a:extLst>
            <a:ext uri="{FF2B5EF4-FFF2-40B4-BE49-F238E27FC236}">
              <a16:creationId xmlns:a16="http://schemas.microsoft.com/office/drawing/2014/main" id="{2C03298B-831C-4272-91A0-916A7FA409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4666" y="66848"/>
          <a:ext cx="1808546" cy="87506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AB1D-7AB0-414B-A851-05DE5F6D2E77}">
  <dimension ref="A1:BK98"/>
  <sheetViews>
    <sheetView zoomScale="90" zoomScaleNormal="90" workbookViewId="0">
      <selection activeCell="E13" sqref="E13:O13"/>
    </sheetView>
  </sheetViews>
  <sheetFormatPr baseColWidth="10" defaultRowHeight="12.75" x14ac:dyDescent="0.2"/>
  <cols>
    <col min="1" max="29" width="3.7109375" style="4" customWidth="1"/>
    <col min="30" max="31" width="11.42578125" style="3"/>
    <col min="32" max="32" width="40.28515625" style="3" customWidth="1"/>
    <col min="33" max="33" width="36.85546875" style="3" customWidth="1"/>
    <col min="34" max="39" width="11.42578125" style="3"/>
    <col min="40" max="16384" width="11.42578125" style="4"/>
  </cols>
  <sheetData>
    <row r="1" spans="1:33" ht="9"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row>
    <row r="2" spans="1:33" ht="18" x14ac:dyDescent="0.2">
      <c r="A2" s="137" t="s">
        <v>205</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row>
    <row r="3" spans="1:33" ht="4.5" customHeight="1" x14ac:dyDescent="0.2">
      <c r="A3" s="137"/>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row>
    <row r="4" spans="1:33" ht="20.100000000000001" customHeight="1" x14ac:dyDescent="0.2">
      <c r="A4" s="5" t="s">
        <v>0</v>
      </c>
      <c r="B4" s="5"/>
      <c r="C4" s="5"/>
      <c r="D4" s="5"/>
      <c r="E4" s="5"/>
      <c r="F4" s="5"/>
      <c r="G4" s="5"/>
      <c r="H4" s="5"/>
      <c r="I4" s="5"/>
      <c r="J4" s="5"/>
      <c r="K4" s="5"/>
      <c r="L4" s="5"/>
      <c r="M4" s="5"/>
      <c r="N4" s="5"/>
      <c r="O4" s="5"/>
      <c r="P4" s="5"/>
      <c r="Q4" s="5"/>
      <c r="R4" s="5"/>
      <c r="S4" s="5"/>
      <c r="T4" s="5"/>
      <c r="U4" s="5"/>
      <c r="V4" s="5"/>
      <c r="W4" s="6"/>
      <c r="X4" s="5"/>
      <c r="Y4" s="139"/>
      <c r="Z4" s="139"/>
      <c r="AA4" s="139"/>
      <c r="AB4" s="139"/>
      <c r="AC4" s="139"/>
    </row>
    <row r="5" spans="1:33" ht="6" customHeight="1" x14ac:dyDescent="0.2">
      <c r="A5" s="5"/>
      <c r="B5" s="5"/>
      <c r="C5" s="5"/>
      <c r="D5" s="5"/>
      <c r="E5" s="5"/>
      <c r="F5" s="5"/>
      <c r="G5" s="5"/>
      <c r="H5" s="5"/>
      <c r="I5" s="5"/>
      <c r="J5" s="5"/>
      <c r="K5" s="5"/>
      <c r="L5" s="5"/>
      <c r="M5" s="5"/>
      <c r="N5" s="5"/>
      <c r="O5" s="5"/>
      <c r="P5" s="5"/>
      <c r="Q5" s="5"/>
      <c r="R5" s="5"/>
      <c r="S5" s="5"/>
      <c r="T5" s="5"/>
      <c r="U5" s="5"/>
      <c r="V5" s="5"/>
      <c r="W5" s="6"/>
      <c r="X5" s="5"/>
      <c r="Y5" s="7"/>
      <c r="Z5" s="7"/>
      <c r="AA5" s="7"/>
      <c r="AB5" s="7"/>
      <c r="AC5" s="7"/>
    </row>
    <row r="6" spans="1:33" ht="20.100000000000001" customHeight="1" x14ac:dyDescent="0.2">
      <c r="A6" s="8" t="s">
        <v>1</v>
      </c>
      <c r="B6" s="8"/>
      <c r="C6" s="3"/>
      <c r="D6" s="8"/>
      <c r="E6" s="146"/>
      <c r="F6" s="146"/>
      <c r="G6" s="146"/>
      <c r="H6" s="146"/>
      <c r="I6" s="146"/>
      <c r="J6" s="146"/>
      <c r="K6" s="146"/>
      <c r="L6" s="146"/>
      <c r="M6" s="146"/>
      <c r="N6" s="146"/>
      <c r="O6" s="146"/>
      <c r="P6" s="146"/>
      <c r="Q6" s="146"/>
      <c r="R6" s="146"/>
      <c r="S6" s="146"/>
      <c r="T6" s="146"/>
      <c r="U6" s="8"/>
      <c r="V6" s="8"/>
      <c r="W6" s="9"/>
      <c r="X6" s="8"/>
      <c r="Y6" s="10"/>
      <c r="Z6" s="10"/>
      <c r="AA6" s="10"/>
      <c r="AB6" s="10"/>
      <c r="AC6" s="10"/>
    </row>
    <row r="7" spans="1:33" ht="6" customHeight="1" x14ac:dyDescent="0.2">
      <c r="A7" s="8"/>
      <c r="B7" s="8"/>
      <c r="C7" s="8"/>
      <c r="D7" s="8"/>
      <c r="E7" s="8"/>
      <c r="F7" s="8"/>
      <c r="G7" s="8"/>
      <c r="H7" s="8"/>
      <c r="I7" s="8"/>
      <c r="J7" s="8"/>
      <c r="K7" s="8"/>
      <c r="L7" s="8"/>
      <c r="M7" s="8"/>
      <c r="N7" s="8"/>
      <c r="O7" s="8"/>
      <c r="P7" s="8"/>
      <c r="Q7" s="8"/>
      <c r="R7" s="8"/>
      <c r="S7" s="8"/>
      <c r="T7" s="8"/>
      <c r="U7" s="8"/>
      <c r="V7" s="8"/>
      <c r="W7" s="9"/>
      <c r="X7" s="8"/>
      <c r="Y7" s="10"/>
      <c r="Z7" s="10"/>
      <c r="AA7" s="10"/>
      <c r="AB7" s="10"/>
      <c r="AC7" s="10"/>
    </row>
    <row r="8" spans="1:33" ht="20.100000000000001" customHeight="1" x14ac:dyDescent="0.2">
      <c r="A8" s="8" t="s">
        <v>2</v>
      </c>
      <c r="B8" s="8"/>
      <c r="C8" s="8"/>
      <c r="D8" s="8"/>
      <c r="E8" s="146"/>
      <c r="F8" s="146"/>
      <c r="G8" s="146"/>
      <c r="H8" s="146"/>
      <c r="I8" s="146"/>
      <c r="J8" s="146"/>
      <c r="K8" s="146"/>
      <c r="L8" s="146"/>
      <c r="M8" s="146"/>
      <c r="N8" s="146"/>
      <c r="O8" s="146"/>
      <c r="P8" s="146"/>
      <c r="Q8" s="146"/>
      <c r="R8" s="146"/>
      <c r="S8" s="146"/>
      <c r="T8" s="146"/>
      <c r="U8" s="8"/>
      <c r="V8" s="8" t="s">
        <v>3</v>
      </c>
      <c r="W8" s="3"/>
      <c r="X8" s="8"/>
      <c r="Y8" s="140"/>
      <c r="Z8" s="140"/>
      <c r="AA8" s="140"/>
      <c r="AB8" s="140"/>
      <c r="AC8" s="140"/>
    </row>
    <row r="9" spans="1:33" ht="20.100000000000001" customHeight="1" x14ac:dyDescent="0.2">
      <c r="A9" s="8"/>
      <c r="B9" s="8"/>
      <c r="C9" s="8"/>
      <c r="D9" s="8"/>
      <c r="E9" s="8"/>
      <c r="F9" s="8"/>
      <c r="G9" s="8"/>
      <c r="H9" s="8"/>
      <c r="I9" s="8"/>
      <c r="J9" s="8"/>
      <c r="K9" s="8"/>
      <c r="L9" s="8"/>
      <c r="M9" s="8"/>
      <c r="N9" s="8"/>
      <c r="O9" s="8"/>
      <c r="P9" s="8"/>
      <c r="Q9" s="8"/>
      <c r="R9" s="8"/>
      <c r="S9" s="8"/>
      <c r="T9" s="8"/>
      <c r="U9" s="8"/>
      <c r="V9" s="8"/>
      <c r="W9" s="9"/>
      <c r="X9" s="8"/>
      <c r="Y9" s="141"/>
      <c r="Z9" s="141"/>
      <c r="AA9" s="141"/>
      <c r="AB9" s="141"/>
      <c r="AC9" s="141"/>
    </row>
    <row r="10" spans="1:33" ht="140.1" customHeight="1" x14ac:dyDescent="0.2">
      <c r="A10" s="142"/>
      <c r="B10" s="143"/>
      <c r="C10" s="143"/>
      <c r="D10" s="143"/>
      <c r="E10" s="143"/>
      <c r="F10" s="143"/>
      <c r="G10" s="143"/>
      <c r="H10" s="143"/>
      <c r="I10" s="144"/>
      <c r="J10" s="11"/>
      <c r="K10" s="145"/>
      <c r="L10" s="143"/>
      <c r="M10" s="143"/>
      <c r="N10" s="143"/>
      <c r="O10" s="143"/>
      <c r="P10" s="143"/>
      <c r="Q10" s="143"/>
      <c r="R10" s="143"/>
      <c r="S10" s="144"/>
      <c r="T10" s="11"/>
      <c r="U10" s="145"/>
      <c r="V10" s="143"/>
      <c r="W10" s="143"/>
      <c r="X10" s="143"/>
      <c r="Y10" s="143"/>
      <c r="Z10" s="143"/>
      <c r="AA10" s="143"/>
      <c r="AB10" s="143"/>
      <c r="AC10" s="144"/>
    </row>
    <row r="11" spans="1:33" ht="20.100000000000001" customHeight="1" x14ac:dyDescent="0.2">
      <c r="A11" s="128" t="s">
        <v>4</v>
      </c>
      <c r="B11" s="128"/>
      <c r="C11" s="128"/>
      <c r="D11" s="128"/>
      <c r="E11" s="128"/>
      <c r="F11" s="128"/>
      <c r="G11" s="128"/>
      <c r="H11" s="128"/>
      <c r="I11" s="128"/>
      <c r="J11" s="12"/>
      <c r="K11" s="128" t="s">
        <v>5</v>
      </c>
      <c r="L11" s="128"/>
      <c r="M11" s="128"/>
      <c r="N11" s="128"/>
      <c r="O11" s="128"/>
      <c r="P11" s="128"/>
      <c r="Q11" s="128"/>
      <c r="R11" s="128"/>
      <c r="S11" s="128"/>
      <c r="T11" s="12"/>
      <c r="U11" s="128" t="s">
        <v>6</v>
      </c>
      <c r="V11" s="128"/>
      <c r="W11" s="128"/>
      <c r="X11" s="128"/>
      <c r="Y11" s="128"/>
      <c r="Z11" s="128"/>
      <c r="AA11" s="128"/>
      <c r="AB11" s="128"/>
      <c r="AC11" s="128"/>
    </row>
    <row r="12" spans="1:33" ht="20.100000000000001" customHeight="1" x14ac:dyDescent="0.2">
      <c r="A12" s="129" t="s">
        <v>206</v>
      </c>
      <c r="B12" s="130"/>
      <c r="C12" s="130"/>
      <c r="D12" s="130"/>
      <c r="E12" s="131"/>
      <c r="F12" s="132"/>
      <c r="G12" s="132"/>
      <c r="H12" s="132"/>
      <c r="I12" s="132"/>
      <c r="J12" s="132"/>
      <c r="K12" s="132"/>
      <c r="L12" s="132"/>
      <c r="M12" s="132"/>
      <c r="N12" s="132"/>
      <c r="O12" s="133"/>
      <c r="P12" s="134" t="s">
        <v>7</v>
      </c>
      <c r="Q12" s="135"/>
      <c r="R12" s="136"/>
      <c r="S12" s="131"/>
      <c r="T12" s="132"/>
      <c r="U12" s="132"/>
      <c r="V12" s="132"/>
      <c r="W12" s="132"/>
      <c r="X12" s="132"/>
      <c r="Y12" s="132"/>
      <c r="Z12" s="132"/>
      <c r="AA12" s="132"/>
      <c r="AB12" s="132"/>
      <c r="AC12" s="133"/>
      <c r="AG12" s="13"/>
    </row>
    <row r="13" spans="1:33" ht="20.100000000000001" customHeight="1" x14ac:dyDescent="0.2">
      <c r="A13" s="129" t="s">
        <v>8</v>
      </c>
      <c r="B13" s="130"/>
      <c r="C13" s="130"/>
      <c r="D13" s="130"/>
      <c r="E13" s="131"/>
      <c r="F13" s="132"/>
      <c r="G13" s="132"/>
      <c r="H13" s="132"/>
      <c r="I13" s="132"/>
      <c r="J13" s="132"/>
      <c r="K13" s="132"/>
      <c r="L13" s="132"/>
      <c r="M13" s="132"/>
      <c r="N13" s="132"/>
      <c r="O13" s="133"/>
      <c r="P13" s="135" t="s">
        <v>9</v>
      </c>
      <c r="Q13" s="135"/>
      <c r="R13" s="136"/>
      <c r="S13" s="131"/>
      <c r="T13" s="132"/>
      <c r="U13" s="132"/>
      <c r="V13" s="132"/>
      <c r="W13" s="132"/>
      <c r="X13" s="132"/>
      <c r="Y13" s="132"/>
      <c r="Z13" s="132"/>
      <c r="AA13" s="132"/>
      <c r="AB13" s="132"/>
      <c r="AC13" s="133"/>
    </row>
    <row r="14" spans="1:33" ht="20.100000000000001" customHeight="1" x14ac:dyDescent="0.2">
      <c r="A14" s="129"/>
      <c r="B14" s="130"/>
      <c r="C14" s="130"/>
      <c r="D14" s="130"/>
      <c r="E14" s="131"/>
      <c r="F14" s="132"/>
      <c r="G14" s="132"/>
      <c r="H14" s="132"/>
      <c r="I14" s="132"/>
      <c r="J14" s="132"/>
      <c r="K14" s="132"/>
      <c r="L14" s="132"/>
      <c r="M14" s="132"/>
      <c r="N14" s="132"/>
      <c r="O14" s="133"/>
      <c r="P14" s="134" t="s">
        <v>10</v>
      </c>
      <c r="Q14" s="135"/>
      <c r="R14" s="136"/>
      <c r="S14" s="131"/>
      <c r="T14" s="132"/>
      <c r="U14" s="132"/>
      <c r="V14" s="132"/>
      <c r="W14" s="132"/>
      <c r="X14" s="132"/>
      <c r="Y14" s="132"/>
      <c r="Z14" s="132"/>
      <c r="AA14" s="132"/>
      <c r="AB14" s="132"/>
      <c r="AC14" s="133"/>
    </row>
    <row r="15" spans="1:33" ht="20.100000000000001" customHeight="1" x14ac:dyDescent="0.2">
      <c r="A15" s="148" t="s">
        <v>11</v>
      </c>
      <c r="B15" s="148"/>
      <c r="C15" s="148"/>
      <c r="D15" s="148"/>
      <c r="E15" s="148"/>
      <c r="F15" s="148"/>
      <c r="G15" s="148"/>
      <c r="H15" s="148"/>
      <c r="I15" s="148"/>
      <c r="J15" s="148"/>
      <c r="K15" s="148"/>
      <c r="L15" s="148"/>
      <c r="M15" s="148"/>
      <c r="N15" s="148"/>
      <c r="O15" s="148"/>
      <c r="P15" s="148"/>
      <c r="Q15" s="148"/>
      <c r="R15" s="148"/>
      <c r="S15" s="148"/>
      <c r="T15" s="148"/>
      <c r="U15" s="148"/>
      <c r="V15" s="149"/>
      <c r="W15" s="149"/>
      <c r="X15" s="149"/>
      <c r="Y15" s="149"/>
      <c r="Z15" s="149"/>
      <c r="AA15" s="149"/>
      <c r="AB15" s="149"/>
      <c r="AC15" s="149"/>
    </row>
    <row r="16" spans="1:33" ht="20.100000000000001" customHeight="1" x14ac:dyDescent="0.2">
      <c r="A16" s="129" t="s">
        <v>12</v>
      </c>
      <c r="B16" s="130"/>
      <c r="C16" s="130"/>
      <c r="D16" s="147"/>
      <c r="E16" s="131"/>
      <c r="F16" s="132"/>
      <c r="G16" s="132"/>
      <c r="H16" s="132"/>
      <c r="I16" s="132"/>
      <c r="J16" s="132"/>
      <c r="K16" s="132"/>
      <c r="L16" s="132"/>
      <c r="M16" s="132"/>
      <c r="N16" s="132"/>
      <c r="O16" s="133"/>
      <c r="P16" s="129" t="s">
        <v>13</v>
      </c>
      <c r="Q16" s="130"/>
      <c r="R16" s="130"/>
      <c r="S16" s="147"/>
      <c r="T16" s="131"/>
      <c r="U16" s="132"/>
      <c r="V16" s="132"/>
      <c r="W16" s="132"/>
      <c r="X16" s="132"/>
      <c r="Y16" s="132"/>
      <c r="Z16" s="132"/>
      <c r="AA16" s="132"/>
      <c r="AB16" s="132"/>
      <c r="AC16" s="133"/>
    </row>
    <row r="17" spans="1:63" ht="20.100000000000001" customHeight="1" x14ac:dyDescent="0.2">
      <c r="A17" s="129" t="s">
        <v>14</v>
      </c>
      <c r="B17" s="130"/>
      <c r="C17" s="130"/>
      <c r="D17" s="147"/>
      <c r="E17" s="150"/>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2"/>
    </row>
    <row r="18" spans="1:63" ht="20.100000000000001" customHeight="1" x14ac:dyDescent="0.2">
      <c r="A18" s="129" t="s">
        <v>15</v>
      </c>
      <c r="B18" s="130"/>
      <c r="C18" s="130"/>
      <c r="D18" s="147"/>
      <c r="E18" s="131"/>
      <c r="F18" s="132"/>
      <c r="G18" s="132"/>
      <c r="H18" s="132"/>
      <c r="I18" s="132"/>
      <c r="J18" s="132"/>
      <c r="K18" s="132"/>
      <c r="L18" s="132"/>
      <c r="M18" s="132"/>
      <c r="N18" s="132"/>
      <c r="O18" s="133"/>
      <c r="P18" s="129" t="s">
        <v>16</v>
      </c>
      <c r="Q18" s="130"/>
      <c r="R18" s="130"/>
      <c r="S18" s="147"/>
      <c r="T18" s="131"/>
      <c r="U18" s="132"/>
      <c r="V18" s="132"/>
      <c r="W18" s="132"/>
      <c r="X18" s="132"/>
      <c r="Y18" s="132"/>
      <c r="Z18" s="132"/>
      <c r="AA18" s="132"/>
      <c r="AB18" s="132"/>
      <c r="AC18" s="133"/>
    </row>
    <row r="19" spans="1:63" ht="20.100000000000001" customHeight="1" x14ac:dyDescent="0.2">
      <c r="A19" s="129" t="s">
        <v>17</v>
      </c>
      <c r="B19" s="130"/>
      <c r="C19" s="130"/>
      <c r="D19" s="147"/>
      <c r="E19" s="131"/>
      <c r="F19" s="132"/>
      <c r="G19" s="132"/>
      <c r="H19" s="132"/>
      <c r="I19" s="132"/>
      <c r="J19" s="132"/>
      <c r="K19" s="132"/>
      <c r="L19" s="132"/>
      <c r="M19" s="132"/>
      <c r="N19" s="132"/>
      <c r="O19" s="133"/>
      <c r="P19" s="129" t="s">
        <v>18</v>
      </c>
      <c r="Q19" s="130"/>
      <c r="R19" s="130"/>
      <c r="S19" s="147"/>
      <c r="T19" s="131"/>
      <c r="U19" s="132"/>
      <c r="V19" s="132"/>
      <c r="W19" s="132"/>
      <c r="X19" s="132"/>
      <c r="Y19" s="132"/>
      <c r="Z19" s="132"/>
      <c r="AA19" s="132"/>
      <c r="AB19" s="132"/>
      <c r="AC19" s="133"/>
    </row>
    <row r="20" spans="1:63" ht="20.100000000000001" customHeight="1" x14ac:dyDescent="0.2">
      <c r="A20" s="134" t="s">
        <v>19</v>
      </c>
      <c r="B20" s="157"/>
      <c r="C20" s="157"/>
      <c r="D20" s="158"/>
      <c r="E20" s="150"/>
      <c r="F20" s="151"/>
      <c r="G20" s="151"/>
      <c r="H20" s="151"/>
      <c r="I20" s="151"/>
      <c r="J20" s="151"/>
      <c r="K20" s="151"/>
      <c r="L20" s="151"/>
      <c r="M20" s="151"/>
      <c r="N20" s="151"/>
      <c r="O20" s="152"/>
      <c r="P20" s="129" t="s">
        <v>207</v>
      </c>
      <c r="Q20" s="130"/>
      <c r="R20" s="130"/>
      <c r="S20" s="147"/>
      <c r="T20" s="150"/>
      <c r="U20" s="151"/>
      <c r="V20" s="151"/>
      <c r="W20" s="151"/>
      <c r="X20" s="151"/>
      <c r="Y20" s="151"/>
      <c r="Z20" s="151"/>
      <c r="AA20" s="151"/>
      <c r="AB20" s="151"/>
      <c r="AC20" s="152"/>
    </row>
    <row r="21" spans="1:63" ht="20.100000000000001" customHeight="1" x14ac:dyDescent="0.2">
      <c r="A21" s="134" t="s">
        <v>20</v>
      </c>
      <c r="B21" s="157"/>
      <c r="C21" s="157"/>
      <c r="D21" s="158"/>
      <c r="E21" s="150"/>
      <c r="F21" s="151"/>
      <c r="G21" s="151"/>
      <c r="H21" s="151"/>
      <c r="I21" s="151"/>
      <c r="J21" s="151"/>
      <c r="K21" s="151"/>
      <c r="L21" s="151"/>
      <c r="M21" s="151"/>
      <c r="N21" s="151"/>
      <c r="O21" s="152"/>
      <c r="P21" s="129" t="s">
        <v>21</v>
      </c>
      <c r="Q21" s="130"/>
      <c r="R21" s="130"/>
      <c r="S21" s="147"/>
      <c r="T21" s="134" t="s">
        <v>22</v>
      </c>
      <c r="U21" s="136"/>
      <c r="V21" s="1"/>
      <c r="W21" s="14" t="s">
        <v>23</v>
      </c>
      <c r="X21" s="2"/>
      <c r="Y21" s="129" t="s">
        <v>24</v>
      </c>
      <c r="Z21" s="130"/>
      <c r="AA21" s="150"/>
      <c r="AB21" s="151"/>
      <c r="AC21" s="152"/>
    </row>
    <row r="22" spans="1:63" s="3" customFormat="1" ht="9.75" customHeight="1" x14ac:dyDescent="0.2">
      <c r="A22" s="15"/>
      <c r="B22" s="16"/>
      <c r="C22" s="16"/>
      <c r="D22" s="16"/>
      <c r="E22" s="17"/>
      <c r="F22" s="17"/>
      <c r="G22" s="17"/>
      <c r="H22" s="17"/>
      <c r="I22" s="17"/>
      <c r="J22" s="17"/>
      <c r="K22" s="17"/>
      <c r="L22" s="17"/>
      <c r="M22" s="17"/>
      <c r="N22" s="17"/>
      <c r="O22" s="17"/>
      <c r="P22" s="17"/>
      <c r="Q22" s="17"/>
      <c r="R22" s="17"/>
      <c r="S22" s="17"/>
      <c r="T22" s="18"/>
      <c r="U22" s="19"/>
      <c r="V22" s="19"/>
      <c r="W22" s="18"/>
      <c r="X22" s="19"/>
      <c r="Y22" s="20"/>
      <c r="Z22" s="20"/>
      <c r="AA22" s="19"/>
      <c r="AB22" s="19"/>
      <c r="AC22" s="19"/>
    </row>
    <row r="23" spans="1:63" ht="19.5" customHeight="1" x14ac:dyDescent="0.2">
      <c r="A23" s="153" t="s">
        <v>215</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21"/>
      <c r="AE23" s="21"/>
      <c r="AF23" s="21"/>
      <c r="AG23" s="21"/>
      <c r="AH23" s="21"/>
      <c r="AI23" s="21"/>
      <c r="AJ23" s="21"/>
      <c r="AK23" s="21"/>
      <c r="AL23" s="21"/>
      <c r="AM23" s="21"/>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row>
    <row r="24" spans="1:63" s="118" customFormat="1" ht="13.5" customHeight="1" x14ac:dyDescent="0.2">
      <c r="A24" s="159" t="s">
        <v>214</v>
      </c>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19"/>
      <c r="AE24" s="119"/>
      <c r="AF24" s="119"/>
      <c r="AG24" s="119"/>
      <c r="AH24" s="119"/>
      <c r="AI24" s="119"/>
      <c r="AJ24" s="119"/>
      <c r="AK24" s="119"/>
      <c r="AL24" s="119"/>
      <c r="AM24" s="119"/>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row>
    <row r="25" spans="1:63" s="118" customFormat="1" ht="13.5" customHeight="1" x14ac:dyDescent="0.2">
      <c r="A25" s="159" t="s">
        <v>213</v>
      </c>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19"/>
      <c r="AE25" s="119"/>
      <c r="AF25" s="119"/>
      <c r="AG25" s="119"/>
      <c r="AH25" s="119"/>
      <c r="AI25" s="119"/>
      <c r="AJ25" s="119"/>
      <c r="AK25" s="119"/>
      <c r="AL25" s="119"/>
      <c r="AM25" s="119"/>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row>
    <row r="26" spans="1:63" s="23" customFormat="1" ht="6" customHeight="1" x14ac:dyDescent="0.2">
      <c r="A26" s="154"/>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6"/>
    </row>
    <row r="27" spans="1:63" s="23" customFormat="1" ht="20.100000000000001" customHeight="1" x14ac:dyDescent="0.2">
      <c r="A27" s="170" t="s">
        <v>197</v>
      </c>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2"/>
    </row>
    <row r="28" spans="1:63" s="23" customFormat="1" ht="20.100000000000001" customHeight="1" x14ac:dyDescent="0.2">
      <c r="A28" s="170"/>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2"/>
    </row>
    <row r="29" spans="1:63" s="23" customFormat="1" ht="20.100000000000001" customHeight="1" x14ac:dyDescent="0.2">
      <c r="A29" s="170" t="s">
        <v>197</v>
      </c>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2"/>
    </row>
    <row r="30" spans="1:63" s="23" customFormat="1" ht="20.100000000000001" customHeight="1" x14ac:dyDescent="0.2">
      <c r="A30" s="170"/>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2"/>
    </row>
    <row r="31" spans="1:63" s="23" customFormat="1" ht="20.100000000000001" customHeight="1" x14ac:dyDescent="0.2">
      <c r="A31" s="170" t="s">
        <v>197</v>
      </c>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2"/>
    </row>
    <row r="32" spans="1:63" s="23" customFormat="1" ht="20.100000000000001" customHeight="1" x14ac:dyDescent="0.2">
      <c r="A32" s="170"/>
      <c r="B32" s="171"/>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2"/>
    </row>
    <row r="33" spans="1:29" s="23" customFormat="1" ht="20.100000000000001" customHeight="1" x14ac:dyDescent="0.2">
      <c r="A33" s="170" t="s">
        <v>197</v>
      </c>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2"/>
    </row>
    <row r="34" spans="1:29" s="23" customFormat="1" ht="20.100000000000001" customHeight="1" x14ac:dyDescent="0.2">
      <c r="A34" s="170"/>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2"/>
    </row>
    <row r="35" spans="1:29" s="23" customFormat="1" ht="20.100000000000001" customHeight="1" x14ac:dyDescent="0.2">
      <c r="A35" s="170" t="s">
        <v>197</v>
      </c>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2"/>
    </row>
    <row r="36" spans="1:29" s="23" customFormat="1" ht="20.100000000000001" customHeight="1" x14ac:dyDescent="0.2">
      <c r="A36" s="170"/>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2"/>
    </row>
    <row r="37" spans="1:29" s="23" customFormat="1" ht="20.100000000000001" customHeight="1" x14ac:dyDescent="0.2">
      <c r="A37" s="170" t="s">
        <v>197</v>
      </c>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2"/>
    </row>
    <row r="38" spans="1:29" s="23" customFormat="1" ht="20.100000000000001" customHeight="1" x14ac:dyDescent="0.2">
      <c r="A38" s="170"/>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2"/>
    </row>
    <row r="39" spans="1:29" s="23" customFormat="1" ht="20.100000000000001" customHeight="1" x14ac:dyDescent="0.2">
      <c r="A39" s="170" t="s">
        <v>197</v>
      </c>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2"/>
    </row>
    <row r="40" spans="1:29" s="23" customFormat="1" ht="20.100000000000001" customHeight="1" x14ac:dyDescent="0.2">
      <c r="A40" s="170"/>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2"/>
    </row>
    <row r="41" spans="1:29" s="23" customFormat="1" ht="20.100000000000001" customHeight="1" x14ac:dyDescent="0.2">
      <c r="A41" s="170" t="s">
        <v>197</v>
      </c>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2"/>
    </row>
    <row r="42" spans="1:29" s="23" customFormat="1" ht="20.100000000000001" customHeight="1" x14ac:dyDescent="0.2">
      <c r="A42" s="170"/>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2"/>
    </row>
    <row r="43" spans="1:29" s="23" customFormat="1" ht="20.100000000000001" customHeight="1" x14ac:dyDescent="0.2">
      <c r="A43" s="170" t="s">
        <v>197</v>
      </c>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2"/>
    </row>
    <row r="44" spans="1:29" s="23" customFormat="1" ht="20.100000000000001" customHeight="1" x14ac:dyDescent="0.2">
      <c r="A44" s="170"/>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2"/>
    </row>
    <row r="45" spans="1:29" s="3" customFormat="1" ht="5.25" customHeight="1" x14ac:dyDescent="0.2">
      <c r="A45" s="91"/>
      <c r="B45" s="92"/>
      <c r="C45" s="92"/>
      <c r="D45" s="92"/>
      <c r="E45" s="93"/>
      <c r="F45" s="93"/>
      <c r="G45" s="93"/>
      <c r="H45" s="93"/>
      <c r="I45" s="93"/>
      <c r="J45" s="93"/>
      <c r="K45" s="93"/>
      <c r="L45" s="93"/>
      <c r="M45" s="93"/>
      <c r="N45" s="93"/>
      <c r="O45" s="93"/>
      <c r="P45" s="93"/>
      <c r="Q45" s="93"/>
      <c r="R45" s="93"/>
      <c r="S45" s="93"/>
      <c r="T45" s="94"/>
      <c r="U45" s="95"/>
      <c r="V45" s="95"/>
      <c r="W45" s="94"/>
      <c r="X45" s="95"/>
      <c r="Y45" s="96"/>
      <c r="Z45" s="96"/>
      <c r="AA45" s="95"/>
      <c r="AB45" s="95"/>
      <c r="AC45" s="97"/>
    </row>
    <row r="46" spans="1:29" s="3" customFormat="1" ht="25.5" customHeight="1" x14ac:dyDescent="0.2">
      <c r="A46" s="98"/>
      <c r="B46" s="99"/>
      <c r="C46" s="99"/>
      <c r="D46" s="99"/>
      <c r="E46" s="100"/>
      <c r="F46" s="100"/>
      <c r="G46" s="100"/>
      <c r="H46" s="100"/>
      <c r="I46" s="100"/>
      <c r="J46" s="100"/>
      <c r="K46" s="100"/>
      <c r="L46" s="100"/>
      <c r="M46" s="100"/>
      <c r="N46" s="100"/>
      <c r="O46" s="100"/>
      <c r="P46" s="100"/>
      <c r="Q46" s="100"/>
      <c r="R46" s="100"/>
      <c r="S46" s="100"/>
      <c r="T46" s="101"/>
      <c r="U46" s="102"/>
      <c r="V46" s="102"/>
      <c r="W46" s="101"/>
      <c r="X46" s="102"/>
      <c r="Y46" s="103"/>
      <c r="Z46" s="103"/>
      <c r="AA46" s="102"/>
      <c r="AB46" s="102"/>
      <c r="AC46" s="102"/>
    </row>
    <row r="47" spans="1:29" ht="20.100000000000001" customHeight="1" x14ac:dyDescent="0.2">
      <c r="A47" s="160" t="s">
        <v>25</v>
      </c>
      <c r="B47" s="160"/>
      <c r="C47" s="160"/>
      <c r="D47" s="160"/>
      <c r="E47" s="160"/>
      <c r="F47" s="160"/>
      <c r="G47" s="160"/>
      <c r="H47" s="160"/>
      <c r="I47" s="160"/>
      <c r="J47" s="24"/>
      <c r="K47" s="24"/>
      <c r="L47" s="24"/>
      <c r="M47" s="24"/>
      <c r="N47" s="24"/>
      <c r="O47" s="24"/>
      <c r="P47" s="24"/>
      <c r="Q47" s="24"/>
      <c r="R47" s="24"/>
      <c r="S47" s="24"/>
      <c r="T47" s="24"/>
      <c r="U47" s="24"/>
      <c r="V47" s="24"/>
      <c r="W47" s="24"/>
      <c r="X47" s="24"/>
      <c r="Y47" s="24"/>
      <c r="Z47" s="24"/>
      <c r="AA47" s="24"/>
      <c r="AB47" s="24"/>
      <c r="AC47" s="24"/>
    </row>
    <row r="48" spans="1:29" ht="20.100000000000001" customHeight="1" x14ac:dyDescent="0.2">
      <c r="A48" s="25" t="s">
        <v>26</v>
      </c>
      <c r="C48" s="26"/>
      <c r="D48" s="26"/>
      <c r="E48" s="26"/>
      <c r="F48" s="26"/>
      <c r="G48" s="26"/>
      <c r="H48" s="26"/>
      <c r="I48" s="26"/>
      <c r="J48" s="24"/>
      <c r="K48" s="24"/>
      <c r="L48" s="24"/>
      <c r="M48" s="24"/>
      <c r="N48" s="24"/>
      <c r="O48" s="24"/>
      <c r="P48" s="27"/>
      <c r="Q48" s="28" t="s">
        <v>27</v>
      </c>
      <c r="R48" s="24"/>
      <c r="S48" s="24"/>
      <c r="T48" s="24"/>
      <c r="U48" s="24"/>
      <c r="V48" s="24"/>
      <c r="W48" s="24"/>
      <c r="X48" s="24"/>
      <c r="Y48" s="24"/>
      <c r="Z48" s="24"/>
      <c r="AA48" s="24"/>
      <c r="AB48" s="24"/>
      <c r="AC48" s="27"/>
    </row>
    <row r="49" spans="1:32" ht="20.100000000000001" customHeight="1" x14ac:dyDescent="0.2">
      <c r="A49" s="29"/>
      <c r="B49" s="161" t="s">
        <v>28</v>
      </c>
      <c r="C49" s="161"/>
      <c r="D49" s="161"/>
      <c r="E49" s="161"/>
      <c r="F49" s="161"/>
      <c r="G49" s="161"/>
      <c r="H49" s="161"/>
      <c r="I49" s="162"/>
      <c r="J49" s="163" t="s">
        <v>29</v>
      </c>
      <c r="K49" s="164"/>
      <c r="L49" s="165" t="s">
        <v>30</v>
      </c>
      <c r="M49" s="166"/>
      <c r="N49" s="167"/>
      <c r="O49" s="168"/>
      <c r="P49" s="169"/>
      <c r="Q49" s="29"/>
      <c r="R49" s="161" t="s">
        <v>28</v>
      </c>
      <c r="S49" s="161"/>
      <c r="T49" s="161"/>
      <c r="U49" s="161"/>
      <c r="V49" s="161"/>
      <c r="W49" s="161"/>
      <c r="X49" s="161"/>
      <c r="Y49" s="162"/>
      <c r="Z49" s="163" t="s">
        <v>29</v>
      </c>
      <c r="AA49" s="164"/>
      <c r="AB49" s="165" t="s">
        <v>30</v>
      </c>
      <c r="AC49" s="166"/>
    </row>
    <row r="50" spans="1:32" ht="20.100000000000001" customHeight="1" x14ac:dyDescent="0.2">
      <c r="A50" s="30"/>
      <c r="B50" s="135" t="s">
        <v>31</v>
      </c>
      <c r="C50" s="135"/>
      <c r="D50" s="135"/>
      <c r="E50" s="135"/>
      <c r="F50" s="135"/>
      <c r="G50" s="135"/>
      <c r="H50" s="135"/>
      <c r="I50" s="136"/>
      <c r="J50" s="177"/>
      <c r="K50" s="178"/>
      <c r="L50" s="175" t="e">
        <f>L55/J55*J50</f>
        <v>#DIV/0!</v>
      </c>
      <c r="M50" s="176"/>
      <c r="N50" s="31"/>
      <c r="O50" s="32"/>
      <c r="P50" s="32"/>
      <c r="Q50" s="30"/>
      <c r="R50" s="135" t="s">
        <v>31</v>
      </c>
      <c r="S50" s="135"/>
      <c r="T50" s="135"/>
      <c r="U50" s="135"/>
      <c r="V50" s="135"/>
      <c r="W50" s="135"/>
      <c r="X50" s="135"/>
      <c r="Y50" s="136"/>
      <c r="Z50" s="179"/>
      <c r="AA50" s="179"/>
      <c r="AB50" s="175" t="e">
        <f>AB55/Z55*Z50</f>
        <v>#DIV/0!</v>
      </c>
      <c r="AC50" s="176"/>
    </row>
    <row r="51" spans="1:32" ht="20.100000000000001" customHeight="1" x14ac:dyDescent="0.2">
      <c r="A51" s="33"/>
      <c r="B51" s="135" t="s">
        <v>32</v>
      </c>
      <c r="C51" s="135"/>
      <c r="D51" s="135"/>
      <c r="E51" s="135"/>
      <c r="F51" s="135"/>
      <c r="G51" s="135"/>
      <c r="H51" s="135"/>
      <c r="I51" s="136"/>
      <c r="J51" s="173"/>
      <c r="K51" s="174"/>
      <c r="L51" s="175" t="e">
        <f>L55/J55*J51</f>
        <v>#DIV/0!</v>
      </c>
      <c r="M51" s="176"/>
      <c r="N51" s="31"/>
      <c r="O51" s="32"/>
      <c r="P51" s="32"/>
      <c r="Q51" s="33"/>
      <c r="R51" s="135" t="s">
        <v>32</v>
      </c>
      <c r="S51" s="135"/>
      <c r="T51" s="135"/>
      <c r="U51" s="135"/>
      <c r="V51" s="135"/>
      <c r="W51" s="135"/>
      <c r="X51" s="135"/>
      <c r="Y51" s="136"/>
      <c r="Z51" s="173"/>
      <c r="AA51" s="174"/>
      <c r="AB51" s="175" t="e">
        <f>AB55/Z55*Z51</f>
        <v>#DIV/0!</v>
      </c>
      <c r="AC51" s="176"/>
    </row>
    <row r="52" spans="1:32" ht="20.100000000000001" customHeight="1" x14ac:dyDescent="0.2">
      <c r="A52" s="30"/>
      <c r="B52" s="135" t="s">
        <v>33</v>
      </c>
      <c r="C52" s="135"/>
      <c r="D52" s="135"/>
      <c r="E52" s="135"/>
      <c r="F52" s="135"/>
      <c r="G52" s="135"/>
      <c r="H52" s="135"/>
      <c r="I52" s="136"/>
      <c r="J52" s="173"/>
      <c r="K52" s="174"/>
      <c r="L52" s="175" t="e">
        <f>L55/J55*J52</f>
        <v>#DIV/0!</v>
      </c>
      <c r="M52" s="176"/>
      <c r="N52" s="31"/>
      <c r="O52" s="32"/>
      <c r="P52" s="32"/>
      <c r="Q52" s="30"/>
      <c r="R52" s="135" t="s">
        <v>33</v>
      </c>
      <c r="S52" s="135"/>
      <c r="T52" s="135"/>
      <c r="U52" s="135"/>
      <c r="V52" s="135"/>
      <c r="W52" s="135"/>
      <c r="X52" s="135"/>
      <c r="Y52" s="136"/>
      <c r="Z52" s="173"/>
      <c r="AA52" s="174"/>
      <c r="AB52" s="175" t="e">
        <f>AB55/Z55*Z52</f>
        <v>#DIV/0!</v>
      </c>
      <c r="AC52" s="176"/>
    </row>
    <row r="53" spans="1:32" ht="20.100000000000001" customHeight="1" x14ac:dyDescent="0.2">
      <c r="A53" s="30"/>
      <c r="B53" s="180" t="s">
        <v>34</v>
      </c>
      <c r="C53" s="180"/>
      <c r="D53" s="180"/>
      <c r="E53" s="180"/>
      <c r="F53" s="180"/>
      <c r="G53" s="180"/>
      <c r="H53" s="180"/>
      <c r="I53" s="181"/>
      <c r="J53" s="182">
        <f>J52+J51+J50</f>
        <v>0</v>
      </c>
      <c r="K53" s="183"/>
      <c r="L53" s="175" t="e">
        <f>L55/J55*J53</f>
        <v>#DIV/0!</v>
      </c>
      <c r="M53" s="176"/>
      <c r="N53" s="31"/>
      <c r="O53" s="32"/>
      <c r="P53" s="32"/>
      <c r="Q53" s="30"/>
      <c r="R53" s="180" t="s">
        <v>34</v>
      </c>
      <c r="S53" s="180"/>
      <c r="T53" s="180"/>
      <c r="U53" s="180"/>
      <c r="V53" s="180"/>
      <c r="W53" s="180"/>
      <c r="X53" s="180"/>
      <c r="Y53" s="181"/>
      <c r="Z53" s="182">
        <f>Z52+Z51+Z50</f>
        <v>0</v>
      </c>
      <c r="AA53" s="183"/>
      <c r="AB53" s="175" t="e">
        <f>AB55/Z55*Z53</f>
        <v>#DIV/0!</v>
      </c>
      <c r="AC53" s="176"/>
    </row>
    <row r="54" spans="1:32" ht="20.100000000000001" customHeight="1" x14ac:dyDescent="0.2">
      <c r="A54" s="30"/>
      <c r="B54" s="135" t="s">
        <v>35</v>
      </c>
      <c r="C54" s="135"/>
      <c r="D54" s="135"/>
      <c r="E54" s="135"/>
      <c r="F54" s="135"/>
      <c r="G54" s="135"/>
      <c r="H54" s="135"/>
      <c r="I54" s="136"/>
      <c r="J54" s="190">
        <f>J55-J53</f>
        <v>0</v>
      </c>
      <c r="K54" s="191"/>
      <c r="L54" s="175" t="e">
        <f>L55/J55*J54</f>
        <v>#DIV/0!</v>
      </c>
      <c r="M54" s="176"/>
      <c r="N54" s="31"/>
      <c r="O54" s="32"/>
      <c r="P54" s="32"/>
      <c r="Q54" s="30"/>
      <c r="R54" s="135" t="s">
        <v>35</v>
      </c>
      <c r="S54" s="135"/>
      <c r="T54" s="135"/>
      <c r="U54" s="135"/>
      <c r="V54" s="135"/>
      <c r="W54" s="135"/>
      <c r="X54" s="135"/>
      <c r="Y54" s="136"/>
      <c r="Z54" s="190">
        <f>Z55-Z53</f>
        <v>0</v>
      </c>
      <c r="AA54" s="191"/>
      <c r="AB54" s="175" t="e">
        <f>AB55/Z55*Z54</f>
        <v>#DIV/0!</v>
      </c>
      <c r="AC54" s="176"/>
    </row>
    <row r="55" spans="1:32" ht="20.100000000000001" customHeight="1" x14ac:dyDescent="0.2">
      <c r="A55" s="30"/>
      <c r="B55" s="180" t="s">
        <v>36</v>
      </c>
      <c r="C55" s="135"/>
      <c r="D55" s="135"/>
      <c r="E55" s="135"/>
      <c r="F55" s="135"/>
      <c r="G55" s="135"/>
      <c r="H55" s="135"/>
      <c r="I55" s="136"/>
      <c r="J55" s="186"/>
      <c r="K55" s="187"/>
      <c r="L55" s="188">
        <v>1</v>
      </c>
      <c r="M55" s="189"/>
      <c r="N55" s="31"/>
      <c r="O55" s="32"/>
      <c r="P55" s="32"/>
      <c r="Q55" s="30"/>
      <c r="R55" s="180" t="s">
        <v>36</v>
      </c>
      <c r="S55" s="135"/>
      <c r="T55" s="135"/>
      <c r="U55" s="135"/>
      <c r="V55" s="135"/>
      <c r="W55" s="135"/>
      <c r="X55" s="135"/>
      <c r="Y55" s="136"/>
      <c r="Z55" s="186"/>
      <c r="AA55" s="187"/>
      <c r="AB55" s="188">
        <v>1</v>
      </c>
      <c r="AC55" s="189"/>
    </row>
    <row r="56" spans="1:32" ht="20.100000000000001" customHeight="1" x14ac:dyDescent="0.2">
      <c r="A56" s="30"/>
      <c r="B56" s="135"/>
      <c r="C56" s="135"/>
      <c r="D56" s="135"/>
      <c r="E56" s="135"/>
      <c r="F56" s="135"/>
      <c r="G56" s="135"/>
      <c r="H56" s="135"/>
      <c r="I56" s="136"/>
      <c r="J56" s="163" t="s">
        <v>37</v>
      </c>
      <c r="K56" s="164"/>
      <c r="L56" s="165" t="s">
        <v>30</v>
      </c>
      <c r="M56" s="166"/>
      <c r="N56" s="31"/>
      <c r="O56" s="32"/>
      <c r="P56" s="32"/>
      <c r="Q56" s="30"/>
      <c r="R56" s="135"/>
      <c r="S56" s="135"/>
      <c r="T56" s="135"/>
      <c r="U56" s="135"/>
      <c r="V56" s="135"/>
      <c r="W56" s="135"/>
      <c r="X56" s="135"/>
      <c r="Y56" s="136"/>
      <c r="Z56" s="163" t="s">
        <v>38</v>
      </c>
      <c r="AA56" s="164"/>
      <c r="AB56" s="165" t="s">
        <v>30</v>
      </c>
      <c r="AC56" s="166"/>
    </row>
    <row r="57" spans="1:32" ht="20.100000000000001" customHeight="1" x14ac:dyDescent="0.2">
      <c r="A57" s="34"/>
      <c r="B57" s="184" t="s">
        <v>39</v>
      </c>
      <c r="C57" s="184"/>
      <c r="D57" s="184"/>
      <c r="E57" s="184"/>
      <c r="F57" s="184"/>
      <c r="G57" s="184"/>
      <c r="H57" s="184"/>
      <c r="I57" s="185"/>
      <c r="J57" s="186"/>
      <c r="K57" s="187"/>
      <c r="L57" s="188">
        <v>1</v>
      </c>
      <c r="M57" s="189"/>
      <c r="N57" s="31"/>
      <c r="O57" s="32"/>
      <c r="P57" s="32"/>
      <c r="Q57" s="34"/>
      <c r="R57" s="184" t="s">
        <v>39</v>
      </c>
      <c r="S57" s="184"/>
      <c r="T57" s="184"/>
      <c r="U57" s="184"/>
      <c r="V57" s="184"/>
      <c r="W57" s="184"/>
      <c r="X57" s="184"/>
      <c r="Y57" s="185"/>
      <c r="Z57" s="186"/>
      <c r="AA57" s="187"/>
      <c r="AB57" s="188">
        <v>1</v>
      </c>
      <c r="AC57" s="189"/>
    </row>
    <row r="58" spans="1:32" s="3" customFormat="1" x14ac:dyDescent="0.2">
      <c r="AF58" s="35"/>
    </row>
    <row r="59" spans="1:32" s="3" customFormat="1" x14ac:dyDescent="0.2">
      <c r="AF59" s="35"/>
    </row>
    <row r="60" spans="1:32" s="3" customFormat="1" x14ac:dyDescent="0.2">
      <c r="AF60" s="35"/>
    </row>
    <row r="61" spans="1:32" s="3" customFormat="1" x14ac:dyDescent="0.2">
      <c r="AF61" s="35"/>
    </row>
    <row r="62" spans="1:32" s="3" customFormat="1" x14ac:dyDescent="0.2">
      <c r="AF62" s="35"/>
    </row>
    <row r="63" spans="1:32" s="3" customFormat="1" x14ac:dyDescent="0.2">
      <c r="AF63" s="35"/>
    </row>
    <row r="64" spans="1:32" s="3" customFormat="1" x14ac:dyDescent="0.2">
      <c r="AF64" s="35"/>
    </row>
    <row r="65" spans="32:32" s="3" customFormat="1" x14ac:dyDescent="0.2">
      <c r="AF65" s="36"/>
    </row>
    <row r="66" spans="32:32" s="3" customFormat="1" x14ac:dyDescent="0.2">
      <c r="AF66" s="36"/>
    </row>
    <row r="67" spans="32:32" s="3" customFormat="1" x14ac:dyDescent="0.2">
      <c r="AF67" s="36"/>
    </row>
    <row r="68" spans="32:32" s="3" customFormat="1" x14ac:dyDescent="0.2">
      <c r="AF68" s="36"/>
    </row>
    <row r="69" spans="32:32" s="3" customFormat="1" x14ac:dyDescent="0.2">
      <c r="AF69" s="36"/>
    </row>
    <row r="70" spans="32:32" s="3" customFormat="1" x14ac:dyDescent="0.2">
      <c r="AF70" s="36"/>
    </row>
    <row r="71" spans="32:32" s="3" customFormat="1" x14ac:dyDescent="0.2">
      <c r="AF71" s="36"/>
    </row>
    <row r="72" spans="32:32" s="3" customFormat="1" x14ac:dyDescent="0.2">
      <c r="AF72" s="36"/>
    </row>
    <row r="73" spans="32:32" s="3" customFormat="1" x14ac:dyDescent="0.2">
      <c r="AF73" s="36"/>
    </row>
    <row r="74" spans="32:32" s="3" customFormat="1" x14ac:dyDescent="0.2">
      <c r="AF74" s="36"/>
    </row>
    <row r="75" spans="32:32" s="3" customFormat="1" x14ac:dyDescent="0.2">
      <c r="AF75" s="36"/>
    </row>
    <row r="76" spans="32:32" s="3" customFormat="1" x14ac:dyDescent="0.2">
      <c r="AF76" s="36"/>
    </row>
    <row r="77" spans="32:32" s="3" customFormat="1" x14ac:dyDescent="0.2"/>
    <row r="78" spans="32:32" s="3" customFormat="1" x14ac:dyDescent="0.2"/>
    <row r="79" spans="32:32" s="3" customFormat="1" x14ac:dyDescent="0.2"/>
    <row r="80" spans="32:3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sheetData>
  <sheetProtection algorithmName="SHA-512" hashValue="+PyAebPJF4Dsg/DR4wr7XxvW9ZzebeRYPK88oIAfpo9qizmk37KDP5iz8vgDyws8wfTwk3pv1bFNh6RO79rngQ==" saltValue="SvOU7JSc3XaNT8XFOhgKYg==" spinCount="100000" sheet="1" scenarios="1" formatCells="0" formatRows="0" insertRows="0" insertHyperlinks="0" deleteRows="0"/>
  <mergeCells count="129">
    <mergeCell ref="B43:AC44"/>
    <mergeCell ref="B57:I57"/>
    <mergeCell ref="J57:K57"/>
    <mergeCell ref="L57:M57"/>
    <mergeCell ref="R57:Y57"/>
    <mergeCell ref="Z57:AA57"/>
    <mergeCell ref="AB57:AC57"/>
    <mergeCell ref="B56:I56"/>
    <mergeCell ref="J56:K56"/>
    <mergeCell ref="L56:M56"/>
    <mergeCell ref="R56:Y56"/>
    <mergeCell ref="Z56:AA56"/>
    <mergeCell ref="AB56:AC56"/>
    <mergeCell ref="B55:I55"/>
    <mergeCell ref="J55:K55"/>
    <mergeCell ref="L55:M55"/>
    <mergeCell ref="R55:Y55"/>
    <mergeCell ref="Z55:AA55"/>
    <mergeCell ref="AB55:AC55"/>
    <mergeCell ref="B54:I54"/>
    <mergeCell ref="J54:K54"/>
    <mergeCell ref="L54:M54"/>
    <mergeCell ref="R54:Y54"/>
    <mergeCell ref="Z54:AA54"/>
    <mergeCell ref="AB54:AC54"/>
    <mergeCell ref="B53:I53"/>
    <mergeCell ref="J53:K53"/>
    <mergeCell ref="L53:M53"/>
    <mergeCell ref="R53:Y53"/>
    <mergeCell ref="Z53:AA53"/>
    <mergeCell ref="AB53:AC53"/>
    <mergeCell ref="B52:I52"/>
    <mergeCell ref="J52:K52"/>
    <mergeCell ref="L52:M52"/>
    <mergeCell ref="R52:Y52"/>
    <mergeCell ref="Z52:AA52"/>
    <mergeCell ref="AB52:AC52"/>
    <mergeCell ref="B51:I51"/>
    <mergeCell ref="J51:K51"/>
    <mergeCell ref="L51:M51"/>
    <mergeCell ref="R51:Y51"/>
    <mergeCell ref="Z51:AA51"/>
    <mergeCell ref="AB51:AC51"/>
    <mergeCell ref="AB49:AC49"/>
    <mergeCell ref="B50:I50"/>
    <mergeCell ref="J50:K50"/>
    <mergeCell ref="L50:M50"/>
    <mergeCell ref="R50:Y50"/>
    <mergeCell ref="Z50:AA50"/>
    <mergeCell ref="AB50:AC50"/>
    <mergeCell ref="A47:I47"/>
    <mergeCell ref="B49:I49"/>
    <mergeCell ref="J49:K49"/>
    <mergeCell ref="L49:M49"/>
    <mergeCell ref="N49:P49"/>
    <mergeCell ref="R49:Y49"/>
    <mergeCell ref="Z49:AA49"/>
    <mergeCell ref="A27:A28"/>
    <mergeCell ref="B27:AC28"/>
    <mergeCell ref="A29:A30"/>
    <mergeCell ref="B29:AC30"/>
    <mergeCell ref="A31:A32"/>
    <mergeCell ref="B31:AC32"/>
    <mergeCell ref="A33:A34"/>
    <mergeCell ref="B33:AC34"/>
    <mergeCell ref="A35:A36"/>
    <mergeCell ref="B35:AC36"/>
    <mergeCell ref="A37:A38"/>
    <mergeCell ref="B37:AC38"/>
    <mergeCell ref="A39:A40"/>
    <mergeCell ref="B39:AC40"/>
    <mergeCell ref="A41:A42"/>
    <mergeCell ref="B41:AC42"/>
    <mergeCell ref="A43:A44"/>
    <mergeCell ref="A23:AC23"/>
    <mergeCell ref="A26:AC26"/>
    <mergeCell ref="A20:D20"/>
    <mergeCell ref="E20:O20"/>
    <mergeCell ref="P20:S20"/>
    <mergeCell ref="T20:AC20"/>
    <mergeCell ref="A21:D21"/>
    <mergeCell ref="E21:O21"/>
    <mergeCell ref="P21:S21"/>
    <mergeCell ref="Y21:Z21"/>
    <mergeCell ref="T21:U21"/>
    <mergeCell ref="AA21:AC21"/>
    <mergeCell ref="A25:AC25"/>
    <mergeCell ref="A24:AC24"/>
    <mergeCell ref="A19:D19"/>
    <mergeCell ref="E19:O19"/>
    <mergeCell ref="P19:S19"/>
    <mergeCell ref="T19:AC19"/>
    <mergeCell ref="A15:U15"/>
    <mergeCell ref="V15:AC15"/>
    <mergeCell ref="A16:D16"/>
    <mergeCell ref="E16:O16"/>
    <mergeCell ref="P16:S16"/>
    <mergeCell ref="A17:D17"/>
    <mergeCell ref="T16:AC16"/>
    <mergeCell ref="E17:AC17"/>
    <mergeCell ref="A14:D14"/>
    <mergeCell ref="P14:R14"/>
    <mergeCell ref="S14:AC14"/>
    <mergeCell ref="A13:D13"/>
    <mergeCell ref="P13:R13"/>
    <mergeCell ref="S13:AC13"/>
    <mergeCell ref="E14:O14"/>
    <mergeCell ref="E13:O13"/>
    <mergeCell ref="A18:D18"/>
    <mergeCell ref="E18:O18"/>
    <mergeCell ref="P18:S18"/>
    <mergeCell ref="T18:AC18"/>
    <mergeCell ref="A11:I11"/>
    <mergeCell ref="K11:S11"/>
    <mergeCell ref="U11:AC11"/>
    <mergeCell ref="A12:D12"/>
    <mergeCell ref="E12:O12"/>
    <mergeCell ref="P12:R12"/>
    <mergeCell ref="S12:AC12"/>
    <mergeCell ref="A2:AC2"/>
    <mergeCell ref="A3:AC3"/>
    <mergeCell ref="Y4:AC4"/>
    <mergeCell ref="Y8:AC8"/>
    <mergeCell ref="Y9:AC9"/>
    <mergeCell ref="A10:I10"/>
    <mergeCell ref="K10:S10"/>
    <mergeCell ref="U10:AC10"/>
    <mergeCell ref="E6:T6"/>
    <mergeCell ref="E8:T8"/>
  </mergeCells>
  <dataValidations disablePrompts="1" count="1">
    <dataValidation type="list" errorStyle="warning" allowBlank="1" showInputMessage="1" showErrorMessage="1" errorTitle="Maßnahmen" error="Der ausgewählte Wert ist nicht in der Auswahlliste enthalten." promptTitle="Maßnahmen" prompt="Bitte wählen Sie möglichst einen Wert aus der Auswahlliste aus." sqref="AF65:AF76" xr:uid="{77613A16-3DAC-48DC-A7BA-39506A83547A}">
      <formula1>#REF!</formula1>
    </dataValidation>
  </dataValidations>
  <pageMargins left="0.78740157480314965" right="0.23622047244094491" top="0.59055118110236227" bottom="0.59055118110236227" header="0.31496062992125984" footer="0.31496062992125984"/>
  <pageSetup paperSize="9" scale="85" orientation="portrait" r:id="rId1"/>
  <headerFooter>
    <oddFooter>&amp;R&amp;8&amp;F (Stand November 2021)</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F51CD-1CA1-456B-8615-3D72D6624E83}">
  <dimension ref="A1:BP238"/>
  <sheetViews>
    <sheetView tabSelected="1" topLeftCell="A64" zoomScaleNormal="100" zoomScalePageLayoutView="70" workbookViewId="0">
      <selection activeCell="Y90" sqref="Y90"/>
    </sheetView>
  </sheetViews>
  <sheetFormatPr baseColWidth="10" defaultColWidth="5.85546875" defaultRowHeight="12.75" x14ac:dyDescent="0.2"/>
  <cols>
    <col min="1" max="1" width="4.85546875" style="4" customWidth="1"/>
    <col min="2" max="2" width="4" style="4" customWidth="1"/>
    <col min="3" max="9" width="3.140625" style="4" customWidth="1"/>
    <col min="10" max="13" width="3" style="4" customWidth="1"/>
    <col min="14" max="32" width="3.140625" style="4" customWidth="1"/>
    <col min="33" max="33" width="1.28515625" style="3" customWidth="1"/>
    <col min="34" max="38" width="3.140625" style="4" customWidth="1"/>
    <col min="39" max="55" width="3.140625" style="3" customWidth="1"/>
    <col min="56" max="68" width="5.85546875" style="3"/>
    <col min="69" max="16384" width="5.85546875" style="4"/>
  </cols>
  <sheetData>
    <row r="1" spans="1:38" ht="20.100000000000001" customHeight="1" x14ac:dyDescent="0.2">
      <c r="A1" s="37" t="s">
        <v>40</v>
      </c>
      <c r="B1" s="37"/>
      <c r="C1" s="37"/>
      <c r="D1" s="37"/>
      <c r="E1" s="37"/>
      <c r="F1" s="37"/>
      <c r="G1" s="37"/>
      <c r="H1" s="37"/>
      <c r="I1" s="37"/>
      <c r="J1" s="24"/>
      <c r="K1" s="24"/>
      <c r="L1" s="24"/>
      <c r="M1" s="24"/>
      <c r="N1" s="24"/>
      <c r="O1" s="24"/>
      <c r="P1" s="24"/>
      <c r="Q1" s="24"/>
      <c r="R1" s="24"/>
      <c r="S1" s="24"/>
      <c r="T1" s="24"/>
      <c r="U1" s="24"/>
      <c r="V1" s="24"/>
      <c r="W1" s="24"/>
      <c r="X1" s="24"/>
      <c r="Y1" s="24"/>
      <c r="Z1" s="24"/>
      <c r="AA1" s="24"/>
      <c r="AB1" s="24"/>
      <c r="AC1" s="24"/>
      <c r="AD1" s="24"/>
      <c r="AE1" s="24"/>
      <c r="AF1" s="24"/>
      <c r="AG1" s="38"/>
      <c r="AH1" s="39"/>
      <c r="AI1" s="3"/>
      <c r="AJ1" s="3"/>
      <c r="AK1" s="3"/>
      <c r="AL1" s="3"/>
    </row>
    <row r="2" spans="1:38" ht="20.100000000000001" customHeight="1" x14ac:dyDescent="0.2">
      <c r="A2" s="40"/>
      <c r="B2" s="41" t="s">
        <v>41</v>
      </c>
      <c r="C2" s="41"/>
      <c r="D2" s="41"/>
      <c r="E2" s="41"/>
      <c r="F2" s="41"/>
      <c r="G2" s="41"/>
      <c r="H2" s="41"/>
      <c r="I2" s="41"/>
      <c r="J2" s="41"/>
      <c r="K2" s="41"/>
      <c r="L2" s="42"/>
      <c r="M2" s="222" t="s">
        <v>42</v>
      </c>
      <c r="N2" s="223"/>
      <c r="O2" s="223"/>
      <c r="P2" s="224"/>
      <c r="Q2" s="225" t="s">
        <v>43</v>
      </c>
      <c r="R2" s="226"/>
      <c r="S2" s="226"/>
      <c r="T2" s="227"/>
      <c r="U2" s="228" t="s">
        <v>44</v>
      </c>
      <c r="V2" s="226"/>
      <c r="W2" s="226"/>
      <c r="X2" s="227"/>
      <c r="Y2" s="228" t="s">
        <v>45</v>
      </c>
      <c r="Z2" s="226"/>
      <c r="AA2" s="226"/>
      <c r="AB2" s="227"/>
      <c r="AC2" s="229" t="s">
        <v>30</v>
      </c>
      <c r="AD2" s="230"/>
      <c r="AE2" s="230"/>
      <c r="AF2" s="231"/>
      <c r="AG2" s="43"/>
      <c r="AH2" s="44"/>
      <c r="AI2" s="3"/>
      <c r="AJ2" s="3"/>
      <c r="AK2" s="3"/>
      <c r="AL2" s="3"/>
    </row>
    <row r="3" spans="1:38" ht="20.100000000000001" customHeight="1" x14ac:dyDescent="0.2">
      <c r="A3" s="45">
        <v>100</v>
      </c>
      <c r="B3" s="32" t="s">
        <v>46</v>
      </c>
      <c r="C3" s="46"/>
      <c r="D3" s="46"/>
      <c r="E3" s="46"/>
      <c r="F3" s="46"/>
      <c r="G3" s="46"/>
      <c r="H3" s="46"/>
      <c r="I3" s="46"/>
      <c r="J3" s="46"/>
      <c r="K3" s="46"/>
      <c r="L3" s="47"/>
      <c r="M3" s="210">
        <f>IF(AB42=0,IF(W42=0,R42,W42),AB42)</f>
        <v>0</v>
      </c>
      <c r="N3" s="211"/>
      <c r="O3" s="211"/>
      <c r="P3" s="212"/>
      <c r="Q3" s="202" t="e">
        <f>M3/'Blatt 1 Projektdaten'!J55</f>
        <v>#DIV/0!</v>
      </c>
      <c r="R3" s="203"/>
      <c r="S3" s="203"/>
      <c r="T3" s="204"/>
      <c r="U3" s="202" t="e">
        <f>M3/'Blatt 1 Projektdaten'!J53</f>
        <v>#DIV/0!</v>
      </c>
      <c r="V3" s="203"/>
      <c r="W3" s="203"/>
      <c r="X3" s="204"/>
      <c r="Y3" s="202" t="e">
        <f>M3/'Blatt 1 Projektdaten'!J57</f>
        <v>#DIV/0!</v>
      </c>
      <c r="Z3" s="203"/>
      <c r="AA3" s="203"/>
      <c r="AB3" s="204"/>
      <c r="AC3" s="175" t="e">
        <f>AC14/M14*M3</f>
        <v>#DIV/0!</v>
      </c>
      <c r="AD3" s="221"/>
      <c r="AE3" s="221"/>
      <c r="AF3" s="176"/>
      <c r="AG3" s="48"/>
      <c r="AH3" s="49"/>
      <c r="AI3" s="3"/>
      <c r="AJ3" s="3"/>
      <c r="AK3" s="3"/>
      <c r="AL3" s="3"/>
    </row>
    <row r="4" spans="1:38" ht="20.100000000000001" customHeight="1" x14ac:dyDescent="0.2">
      <c r="A4" s="50">
        <v>200</v>
      </c>
      <c r="B4" s="32" t="s">
        <v>47</v>
      </c>
      <c r="C4" s="46"/>
      <c r="D4" s="46"/>
      <c r="E4" s="46"/>
      <c r="F4" s="46"/>
      <c r="G4" s="46"/>
      <c r="H4" s="46"/>
      <c r="I4" s="46"/>
      <c r="J4" s="46"/>
      <c r="K4" s="46"/>
      <c r="L4" s="47"/>
      <c r="M4" s="210">
        <f>IF(AB51=0,IF(W51=0,R51,W51),AB51)</f>
        <v>0</v>
      </c>
      <c r="N4" s="211"/>
      <c r="O4" s="211"/>
      <c r="P4" s="212"/>
      <c r="Q4" s="202" t="e">
        <f>M4/'Blatt 1 Projektdaten'!J55</f>
        <v>#DIV/0!</v>
      </c>
      <c r="R4" s="203"/>
      <c r="S4" s="203"/>
      <c r="T4" s="204"/>
      <c r="U4" s="202" t="e">
        <f>M4/'Blatt 1 Projektdaten'!J53</f>
        <v>#DIV/0!</v>
      </c>
      <c r="V4" s="203"/>
      <c r="W4" s="203"/>
      <c r="X4" s="204"/>
      <c r="Y4" s="202" t="e">
        <f>M4/'Blatt 1 Projektdaten'!J57</f>
        <v>#DIV/0!</v>
      </c>
      <c r="Z4" s="203"/>
      <c r="AA4" s="203"/>
      <c r="AB4" s="204"/>
      <c r="AC4" s="175" t="e">
        <f>AC14/M14*M4</f>
        <v>#DIV/0!</v>
      </c>
      <c r="AD4" s="221"/>
      <c r="AE4" s="221"/>
      <c r="AF4" s="176"/>
      <c r="AG4" s="48"/>
      <c r="AH4" s="49"/>
      <c r="AI4" s="3"/>
      <c r="AJ4" s="3"/>
      <c r="AK4" s="3"/>
      <c r="AL4" s="3"/>
    </row>
    <row r="5" spans="1:38" ht="20.100000000000001" customHeight="1" x14ac:dyDescent="0.2">
      <c r="A5" s="45">
        <v>300</v>
      </c>
      <c r="B5" s="32" t="s">
        <v>48</v>
      </c>
      <c r="C5" s="46"/>
      <c r="D5" s="46"/>
      <c r="E5" s="46"/>
      <c r="F5" s="46"/>
      <c r="G5" s="46"/>
      <c r="H5" s="46"/>
      <c r="I5" s="46"/>
      <c r="J5" s="46"/>
      <c r="K5" s="46"/>
      <c r="L5" s="47"/>
      <c r="M5" s="210">
        <f>IF(AB101=0,IF(W101=0,R101,W101),AB101)</f>
        <v>0</v>
      </c>
      <c r="N5" s="211"/>
      <c r="O5" s="211"/>
      <c r="P5" s="212"/>
      <c r="Q5" s="202" t="e">
        <f>M5/'Blatt 1 Projektdaten'!J55</f>
        <v>#DIV/0!</v>
      </c>
      <c r="R5" s="203"/>
      <c r="S5" s="203"/>
      <c r="T5" s="204"/>
      <c r="U5" s="202" t="e">
        <f>M5/'Blatt 1 Projektdaten'!J53</f>
        <v>#DIV/0!</v>
      </c>
      <c r="V5" s="203"/>
      <c r="W5" s="203"/>
      <c r="X5" s="204"/>
      <c r="Y5" s="202" t="e">
        <f>M5/'Blatt 1 Projektdaten'!J57</f>
        <v>#DIV/0!</v>
      </c>
      <c r="Z5" s="203"/>
      <c r="AA5" s="203"/>
      <c r="AB5" s="204"/>
      <c r="AC5" s="175" t="e">
        <f>AC14/M14*M5</f>
        <v>#DIV/0!</v>
      </c>
      <c r="AD5" s="221"/>
      <c r="AE5" s="221"/>
      <c r="AF5" s="176"/>
      <c r="AG5" s="48"/>
      <c r="AH5" s="49"/>
      <c r="AI5" s="3"/>
      <c r="AJ5" s="3"/>
      <c r="AK5" s="3"/>
      <c r="AL5" s="3"/>
    </row>
    <row r="6" spans="1:38" ht="20.100000000000001" customHeight="1" x14ac:dyDescent="0.2">
      <c r="A6" s="50">
        <v>400</v>
      </c>
      <c r="B6" s="32" t="s">
        <v>49</v>
      </c>
      <c r="C6" s="46"/>
      <c r="D6" s="46"/>
      <c r="E6" s="46"/>
      <c r="F6" s="46"/>
      <c r="G6" s="46"/>
      <c r="H6" s="46"/>
      <c r="I6" s="46"/>
      <c r="J6" s="46"/>
      <c r="K6" s="46"/>
      <c r="L6" s="47"/>
      <c r="M6" s="210">
        <f>IF(AB126=0,IF(W126=0,R126,W126),AB126)</f>
        <v>0</v>
      </c>
      <c r="N6" s="211"/>
      <c r="O6" s="211"/>
      <c r="P6" s="212"/>
      <c r="Q6" s="202" t="e">
        <f>M6/'Blatt 1 Projektdaten'!J55</f>
        <v>#DIV/0!</v>
      </c>
      <c r="R6" s="203"/>
      <c r="S6" s="203"/>
      <c r="T6" s="204"/>
      <c r="U6" s="202" t="e">
        <f>M6/'Blatt 1 Projektdaten'!J53</f>
        <v>#DIV/0!</v>
      </c>
      <c r="V6" s="203"/>
      <c r="W6" s="203"/>
      <c r="X6" s="204"/>
      <c r="Y6" s="202" t="e">
        <f>M6/'Blatt 1 Projektdaten'!J57</f>
        <v>#DIV/0!</v>
      </c>
      <c r="Z6" s="203"/>
      <c r="AA6" s="203"/>
      <c r="AB6" s="204"/>
      <c r="AC6" s="175" t="e">
        <f>AC14/M14*M6</f>
        <v>#DIV/0!</v>
      </c>
      <c r="AD6" s="221"/>
      <c r="AE6" s="221"/>
      <c r="AF6" s="176"/>
      <c r="AG6" s="48"/>
      <c r="AH6" s="49"/>
      <c r="AI6" s="3"/>
      <c r="AJ6" s="3"/>
      <c r="AK6" s="3"/>
      <c r="AL6" s="3"/>
    </row>
    <row r="7" spans="1:38" ht="20.100000000000001" customHeight="1" x14ac:dyDescent="0.2">
      <c r="A7" s="50">
        <v>500</v>
      </c>
      <c r="B7" s="32" t="s">
        <v>50</v>
      </c>
      <c r="C7" s="46"/>
      <c r="D7" s="46"/>
      <c r="E7" s="46"/>
      <c r="F7" s="46"/>
      <c r="G7" s="46"/>
      <c r="H7" s="46"/>
      <c r="I7" s="46"/>
      <c r="J7" s="46"/>
      <c r="K7" s="46"/>
      <c r="L7" s="47"/>
      <c r="M7" s="210">
        <f>IF(AB140=0,IF(W140=0,R140,W140),AB140)</f>
        <v>0</v>
      </c>
      <c r="N7" s="211"/>
      <c r="O7" s="211"/>
      <c r="P7" s="212"/>
      <c r="Q7" s="202" t="e">
        <f>M7/'Blatt 1 Projektdaten'!J55</f>
        <v>#DIV/0!</v>
      </c>
      <c r="R7" s="203"/>
      <c r="S7" s="203"/>
      <c r="T7" s="204"/>
      <c r="U7" s="202" t="e">
        <f>M7/'Blatt 1 Projektdaten'!J53</f>
        <v>#DIV/0!</v>
      </c>
      <c r="V7" s="203"/>
      <c r="W7" s="203"/>
      <c r="X7" s="204"/>
      <c r="Y7" s="202" t="e">
        <f>M7/'Blatt 1 Projektdaten'!J57</f>
        <v>#DIV/0!</v>
      </c>
      <c r="Z7" s="203"/>
      <c r="AA7" s="203"/>
      <c r="AB7" s="204"/>
      <c r="AC7" s="175" t="e">
        <f>AC14/M14*M7</f>
        <v>#DIV/0!</v>
      </c>
      <c r="AD7" s="221"/>
      <c r="AE7" s="221"/>
      <c r="AF7" s="176"/>
      <c r="AG7" s="48"/>
      <c r="AH7" s="49"/>
      <c r="AI7" s="3"/>
      <c r="AJ7" s="3"/>
      <c r="AK7" s="3"/>
      <c r="AL7" s="3"/>
    </row>
    <row r="8" spans="1:38" ht="20.100000000000001" customHeight="1" x14ac:dyDescent="0.2">
      <c r="A8" s="45">
        <v>600</v>
      </c>
      <c r="B8" s="32" t="s">
        <v>51</v>
      </c>
      <c r="C8" s="46"/>
      <c r="D8" s="46"/>
      <c r="E8" s="46"/>
      <c r="F8" s="46"/>
      <c r="G8" s="46"/>
      <c r="H8" s="46"/>
      <c r="I8" s="46"/>
      <c r="J8" s="46"/>
      <c r="K8" s="46"/>
      <c r="L8" s="47"/>
      <c r="M8" s="210">
        <f>IF(AB152=0,IF(W152=0,R152,W152),AB152)</f>
        <v>0</v>
      </c>
      <c r="N8" s="211"/>
      <c r="O8" s="211"/>
      <c r="P8" s="212"/>
      <c r="Q8" s="202" t="e">
        <f>M8/'Blatt 1 Projektdaten'!J55</f>
        <v>#DIV/0!</v>
      </c>
      <c r="R8" s="203"/>
      <c r="S8" s="203"/>
      <c r="T8" s="204"/>
      <c r="U8" s="202" t="e">
        <f>M8/'Blatt 1 Projektdaten'!J53</f>
        <v>#DIV/0!</v>
      </c>
      <c r="V8" s="203"/>
      <c r="W8" s="203"/>
      <c r="X8" s="204"/>
      <c r="Y8" s="202" t="e">
        <f>M8/'Blatt 1 Projektdaten'!J57</f>
        <v>#DIV/0!</v>
      </c>
      <c r="Z8" s="203"/>
      <c r="AA8" s="203"/>
      <c r="AB8" s="204"/>
      <c r="AC8" s="175" t="e">
        <f>AC14/M14*M8</f>
        <v>#DIV/0!</v>
      </c>
      <c r="AD8" s="221"/>
      <c r="AE8" s="221"/>
      <c r="AF8" s="176"/>
      <c r="AG8" s="48"/>
      <c r="AH8" s="49"/>
      <c r="AI8" s="3"/>
      <c r="AJ8" s="3"/>
      <c r="AK8" s="3"/>
      <c r="AL8" s="3"/>
    </row>
    <row r="9" spans="1:38" ht="20.100000000000001" customHeight="1" x14ac:dyDescent="0.2">
      <c r="A9" s="50">
        <v>700</v>
      </c>
      <c r="B9" s="32" t="s">
        <v>52</v>
      </c>
      <c r="C9" s="46"/>
      <c r="D9" s="46"/>
      <c r="E9" s="46"/>
      <c r="F9" s="46"/>
      <c r="G9" s="46"/>
      <c r="H9" s="46"/>
      <c r="I9" s="46"/>
      <c r="J9" s="46"/>
      <c r="K9" s="46"/>
      <c r="L9" s="47"/>
      <c r="M9" s="210">
        <f>IF(AB173=0,IF(W173=0,R173,W173),AB173)</f>
        <v>0</v>
      </c>
      <c r="N9" s="211"/>
      <c r="O9" s="211"/>
      <c r="P9" s="212"/>
      <c r="Q9" s="202" t="e">
        <f>M9/'Blatt 1 Projektdaten'!J55</f>
        <v>#DIV/0!</v>
      </c>
      <c r="R9" s="203"/>
      <c r="S9" s="203"/>
      <c r="T9" s="204"/>
      <c r="U9" s="202" t="e">
        <f>M9/'Blatt 1 Projektdaten'!J53</f>
        <v>#DIV/0!</v>
      </c>
      <c r="V9" s="203"/>
      <c r="W9" s="203"/>
      <c r="X9" s="204"/>
      <c r="Y9" s="202" t="e">
        <f>M9/'Blatt 1 Projektdaten'!J57</f>
        <v>#DIV/0!</v>
      </c>
      <c r="Z9" s="203"/>
      <c r="AA9" s="203"/>
      <c r="AB9" s="204"/>
      <c r="AC9" s="175" t="e">
        <f>AC14/M14*M9</f>
        <v>#DIV/0!</v>
      </c>
      <c r="AD9" s="221"/>
      <c r="AE9" s="221"/>
      <c r="AF9" s="176"/>
      <c r="AG9" s="48"/>
      <c r="AH9" s="49"/>
      <c r="AI9" s="3"/>
      <c r="AJ9" s="3"/>
      <c r="AK9" s="3"/>
      <c r="AL9" s="3"/>
    </row>
    <row r="10" spans="1:38" ht="20.100000000000001" customHeight="1" x14ac:dyDescent="0.2">
      <c r="A10" s="50">
        <v>800</v>
      </c>
      <c r="B10" s="32" t="s">
        <v>53</v>
      </c>
      <c r="C10" s="46"/>
      <c r="D10" s="46"/>
      <c r="E10" s="46"/>
      <c r="F10" s="46"/>
      <c r="G10" s="46"/>
      <c r="H10" s="46"/>
      <c r="I10" s="46"/>
      <c r="J10" s="46"/>
      <c r="K10" s="46"/>
      <c r="L10" s="47"/>
      <c r="M10" s="210">
        <f>IF(AB176=0,IF(W176=0,R176,W176),AB176)</f>
        <v>0</v>
      </c>
      <c r="N10" s="211"/>
      <c r="O10" s="211"/>
      <c r="P10" s="212"/>
      <c r="Q10" s="202" t="e">
        <f>M10/'Blatt 1 Projektdaten'!J55</f>
        <v>#DIV/0!</v>
      </c>
      <c r="R10" s="203"/>
      <c r="S10" s="203"/>
      <c r="T10" s="204"/>
      <c r="U10" s="202" t="e">
        <f>M10/'Blatt 1 Projektdaten'!J53</f>
        <v>#DIV/0!</v>
      </c>
      <c r="V10" s="203"/>
      <c r="W10" s="203"/>
      <c r="X10" s="204"/>
      <c r="Y10" s="202" t="e">
        <f>M10/'Blatt 1 Projektdaten'!J57</f>
        <v>#DIV/0!</v>
      </c>
      <c r="Z10" s="203"/>
      <c r="AA10" s="203"/>
      <c r="AB10" s="204"/>
      <c r="AC10" s="175" t="e">
        <f>AC14/M14*M10</f>
        <v>#DIV/0!</v>
      </c>
      <c r="AD10" s="221"/>
      <c r="AE10" s="221"/>
      <c r="AF10" s="176"/>
      <c r="AG10" s="48"/>
      <c r="AH10" s="49"/>
      <c r="AI10" s="3"/>
      <c r="AJ10" s="3"/>
      <c r="AK10" s="3"/>
      <c r="AL10" s="3"/>
    </row>
    <row r="11" spans="1:38" ht="20.100000000000001" customHeight="1" x14ac:dyDescent="0.2">
      <c r="A11" s="51"/>
      <c r="B11" s="32"/>
      <c r="C11" s="46"/>
      <c r="D11" s="46"/>
      <c r="E11" s="46"/>
      <c r="F11" s="46"/>
      <c r="G11" s="46"/>
      <c r="H11" s="46"/>
      <c r="I11" s="46"/>
      <c r="J11" s="46"/>
      <c r="K11" s="46"/>
      <c r="L11" s="47"/>
      <c r="M11" s="210"/>
      <c r="N11" s="211"/>
      <c r="O11" s="211"/>
      <c r="P11" s="212"/>
      <c r="Q11" s="203"/>
      <c r="R11" s="203"/>
      <c r="S11" s="203"/>
      <c r="T11" s="204"/>
      <c r="U11" s="202"/>
      <c r="V11" s="203"/>
      <c r="W11" s="203"/>
      <c r="X11" s="204"/>
      <c r="Y11" s="202"/>
      <c r="Z11" s="203"/>
      <c r="AA11" s="203"/>
      <c r="AB11" s="204"/>
      <c r="AC11" s="175"/>
      <c r="AD11" s="221"/>
      <c r="AE11" s="221"/>
      <c r="AF11" s="176"/>
      <c r="AG11" s="48"/>
      <c r="AH11" s="49"/>
      <c r="AI11" s="3"/>
      <c r="AJ11" s="3"/>
      <c r="AK11" s="3"/>
      <c r="AL11" s="3"/>
    </row>
    <row r="12" spans="1:38" ht="20.100000000000001" customHeight="1" x14ac:dyDescent="0.2">
      <c r="A12" s="51"/>
      <c r="B12" s="52" t="s">
        <v>54</v>
      </c>
      <c r="C12" s="53"/>
      <c r="D12" s="53"/>
      <c r="E12" s="53"/>
      <c r="F12" s="53"/>
      <c r="G12" s="53"/>
      <c r="H12" s="53"/>
      <c r="I12" s="53"/>
      <c r="J12" s="53"/>
      <c r="K12" s="53"/>
      <c r="L12" s="54"/>
      <c r="M12" s="241">
        <f>M5+M6</f>
        <v>0</v>
      </c>
      <c r="N12" s="242"/>
      <c r="O12" s="242"/>
      <c r="P12" s="243"/>
      <c r="Q12" s="235" t="e">
        <f>M12/'Blatt 1 Projektdaten'!J55</f>
        <v>#DIV/0!</v>
      </c>
      <c r="R12" s="236"/>
      <c r="S12" s="236"/>
      <c r="T12" s="237"/>
      <c r="U12" s="235" t="e">
        <f>M12/'Blatt 1 Projektdaten'!J53</f>
        <v>#DIV/0!</v>
      </c>
      <c r="V12" s="236"/>
      <c r="W12" s="236"/>
      <c r="X12" s="237"/>
      <c r="Y12" s="235" t="e">
        <f>M12/'Blatt 1 Projektdaten'!J57</f>
        <v>#DIV/0!</v>
      </c>
      <c r="Z12" s="236"/>
      <c r="AA12" s="236"/>
      <c r="AB12" s="237"/>
      <c r="AC12" s="175" t="e">
        <f>AC14/M14*M12</f>
        <v>#DIV/0!</v>
      </c>
      <c r="AD12" s="221"/>
      <c r="AE12" s="221"/>
      <c r="AF12" s="176"/>
      <c r="AG12" s="48"/>
      <c r="AH12" s="49"/>
      <c r="AI12" s="3"/>
      <c r="AJ12" s="3"/>
      <c r="AK12" s="3"/>
      <c r="AL12" s="3"/>
    </row>
    <row r="13" spans="1:38" ht="20.100000000000001" customHeight="1" x14ac:dyDescent="0.2">
      <c r="A13" s="51"/>
      <c r="B13" s="135" t="s">
        <v>208</v>
      </c>
      <c r="C13" s="135"/>
      <c r="D13" s="135"/>
      <c r="E13" s="135"/>
      <c r="F13" s="135"/>
      <c r="G13" s="135"/>
      <c r="H13" s="135"/>
      <c r="I13" s="135"/>
      <c r="J13" s="135"/>
      <c r="K13" s="135"/>
      <c r="L13" s="136"/>
      <c r="M13" s="210">
        <f>M4+M5+M6+M7+M8</f>
        <v>0</v>
      </c>
      <c r="N13" s="211"/>
      <c r="O13" s="211"/>
      <c r="P13" s="212"/>
      <c r="Q13" s="202" t="e">
        <f>M13/'Blatt 1 Projektdaten'!J55</f>
        <v>#DIV/0!</v>
      </c>
      <c r="R13" s="203"/>
      <c r="S13" s="203"/>
      <c r="T13" s="204"/>
      <c r="U13" s="202" t="e">
        <f>M13/'Blatt 1 Projektdaten'!J53</f>
        <v>#DIV/0!</v>
      </c>
      <c r="V13" s="203"/>
      <c r="W13" s="203"/>
      <c r="X13" s="204"/>
      <c r="Y13" s="202" t="e">
        <f>M13/'Blatt 1 Projektdaten'!J57</f>
        <v>#DIV/0!</v>
      </c>
      <c r="Z13" s="203"/>
      <c r="AA13" s="203"/>
      <c r="AB13" s="204"/>
      <c r="AC13" s="175" t="e">
        <f>AC14/M14*M13</f>
        <v>#DIV/0!</v>
      </c>
      <c r="AD13" s="221"/>
      <c r="AE13" s="221"/>
      <c r="AF13" s="176"/>
      <c r="AG13" s="48"/>
      <c r="AH13" s="49"/>
      <c r="AI13" s="3"/>
      <c r="AJ13" s="55"/>
      <c r="AK13" s="3"/>
      <c r="AL13" s="3"/>
    </row>
    <row r="14" spans="1:38" ht="20.100000000000001" customHeight="1" x14ac:dyDescent="0.2">
      <c r="A14" s="29"/>
      <c r="B14" s="56" t="s">
        <v>55</v>
      </c>
      <c r="C14" s="57"/>
      <c r="D14" s="57"/>
      <c r="E14" s="57"/>
      <c r="F14" s="57"/>
      <c r="G14" s="57"/>
      <c r="H14" s="57"/>
      <c r="I14" s="57"/>
      <c r="J14" s="57"/>
      <c r="K14" s="57"/>
      <c r="L14" s="58"/>
      <c r="M14" s="232">
        <f>SUM(M3:M11)</f>
        <v>0</v>
      </c>
      <c r="N14" s="233"/>
      <c r="O14" s="233"/>
      <c r="P14" s="234"/>
      <c r="Q14" s="235" t="e">
        <f>M14/'Blatt 1 Projektdaten'!J55</f>
        <v>#DIV/0!</v>
      </c>
      <c r="R14" s="236"/>
      <c r="S14" s="236"/>
      <c r="T14" s="237"/>
      <c r="U14" s="235" t="e">
        <f>M14/'Blatt 1 Projektdaten'!J53</f>
        <v>#DIV/0!</v>
      </c>
      <c r="V14" s="236"/>
      <c r="W14" s="236"/>
      <c r="X14" s="237"/>
      <c r="Y14" s="235" t="e">
        <f>M14/'Blatt 1 Projektdaten'!J57</f>
        <v>#DIV/0!</v>
      </c>
      <c r="Z14" s="236"/>
      <c r="AA14" s="236"/>
      <c r="AB14" s="237"/>
      <c r="AC14" s="238">
        <v>1</v>
      </c>
      <c r="AD14" s="239"/>
      <c r="AE14" s="239"/>
      <c r="AF14" s="240"/>
      <c r="AG14" s="59"/>
      <c r="AH14" s="60"/>
      <c r="AI14" s="3"/>
      <c r="AJ14" s="3"/>
      <c r="AK14" s="3"/>
      <c r="AL14" s="3"/>
    </row>
    <row r="15" spans="1:38" ht="20.100000000000001" customHeight="1" x14ac:dyDescent="0.2">
      <c r="A15" s="121"/>
      <c r="B15" s="122"/>
      <c r="C15" s="123"/>
      <c r="D15" s="123"/>
      <c r="E15" s="123"/>
      <c r="F15" s="123"/>
      <c r="G15" s="123"/>
      <c r="H15" s="123"/>
      <c r="I15" s="123"/>
      <c r="J15" s="123"/>
      <c r="K15" s="123"/>
      <c r="L15" s="123"/>
      <c r="M15" s="124"/>
      <c r="N15" s="125"/>
      <c r="O15" s="125"/>
      <c r="P15" s="125"/>
      <c r="Q15" s="126"/>
      <c r="R15" s="126"/>
      <c r="S15" s="126"/>
      <c r="T15" s="126"/>
      <c r="U15" s="126"/>
      <c r="V15" s="126"/>
      <c r="W15" s="126"/>
      <c r="X15" s="126"/>
      <c r="Y15" s="126"/>
      <c r="Z15" s="126"/>
      <c r="AA15" s="126"/>
      <c r="AB15" s="126"/>
      <c r="AC15" s="127"/>
      <c r="AD15" s="127"/>
      <c r="AE15" s="127"/>
      <c r="AF15" s="127"/>
      <c r="AG15" s="59"/>
      <c r="AH15" s="60"/>
      <c r="AI15" s="3"/>
      <c r="AJ15" s="3"/>
      <c r="AK15" s="3"/>
      <c r="AL15" s="3"/>
    </row>
    <row r="16" spans="1:38" ht="20.100000000000001" customHeight="1" x14ac:dyDescent="0.2">
      <c r="A16" s="29"/>
      <c r="B16" s="56" t="s">
        <v>56</v>
      </c>
      <c r="C16" s="61"/>
      <c r="D16" s="57"/>
      <c r="E16" s="57"/>
      <c r="F16" s="57"/>
      <c r="G16" s="57"/>
      <c r="H16" s="62" t="s">
        <v>57</v>
      </c>
      <c r="I16" s="63" t="s">
        <v>58</v>
      </c>
      <c r="J16" s="64"/>
      <c r="K16" s="64"/>
      <c r="L16" s="64"/>
      <c r="M16" s="65"/>
      <c r="N16" s="66"/>
      <c r="O16" s="66"/>
      <c r="P16" s="66"/>
      <c r="Q16" s="67"/>
      <c r="R16" s="67"/>
      <c r="S16" s="67"/>
      <c r="T16" s="67"/>
      <c r="U16" s="68"/>
      <c r="V16" s="68"/>
      <c r="W16" s="68"/>
      <c r="X16" s="68"/>
      <c r="Y16" s="68"/>
      <c r="Z16" s="68"/>
      <c r="AA16" s="69" t="s">
        <v>3</v>
      </c>
      <c r="AB16" s="249"/>
      <c r="AC16" s="249"/>
      <c r="AD16" s="249"/>
      <c r="AE16" s="249"/>
      <c r="AF16" s="250"/>
      <c r="AG16" s="59"/>
      <c r="AH16" s="60"/>
      <c r="AI16" s="3"/>
      <c r="AJ16" s="3"/>
      <c r="AK16" s="3"/>
      <c r="AL16" s="3"/>
    </row>
    <row r="17" spans="1:38" ht="20.100000000000001" customHeight="1" x14ac:dyDescent="0.2">
      <c r="A17" s="213"/>
      <c r="B17" s="214"/>
      <c r="C17" s="32"/>
      <c r="D17" s="32"/>
      <c r="E17" s="32"/>
      <c r="F17" s="32"/>
      <c r="G17" s="32"/>
      <c r="H17" s="32"/>
      <c r="I17" s="32"/>
      <c r="J17" s="32"/>
      <c r="K17" s="32"/>
      <c r="L17" s="32"/>
      <c r="M17" s="61"/>
      <c r="N17" s="61"/>
      <c r="O17" s="61"/>
      <c r="P17" s="61"/>
      <c r="Q17" s="70"/>
      <c r="R17" s="215"/>
      <c r="S17" s="215"/>
      <c r="T17" s="215"/>
      <c r="U17" s="32"/>
      <c r="V17" s="61"/>
      <c r="W17" s="61"/>
      <c r="X17" s="68"/>
      <c r="Y17" s="68"/>
      <c r="Z17" s="71"/>
      <c r="AA17" s="70" t="s">
        <v>59</v>
      </c>
      <c r="AB17" s="251" t="s">
        <v>60</v>
      </c>
      <c r="AC17" s="252"/>
      <c r="AD17" s="252"/>
      <c r="AE17" s="252"/>
      <c r="AF17" s="253"/>
      <c r="AG17" s="59"/>
      <c r="AH17" s="60"/>
      <c r="AI17" s="3"/>
      <c r="AJ17" s="3"/>
      <c r="AK17" s="3"/>
      <c r="AL17" s="3"/>
    </row>
    <row r="18" spans="1:38" ht="20.100000000000001" customHeight="1" x14ac:dyDescent="0.2">
      <c r="A18" s="213">
        <v>100</v>
      </c>
      <c r="B18" s="214"/>
      <c r="C18" s="32" t="s">
        <v>46</v>
      </c>
      <c r="D18" s="32"/>
      <c r="E18" s="32"/>
      <c r="F18" s="32"/>
      <c r="G18" s="32"/>
      <c r="H18" s="32"/>
      <c r="I18" s="32"/>
      <c r="J18" s="32"/>
      <c r="K18" s="32"/>
      <c r="L18" s="32"/>
      <c r="M18" s="61"/>
      <c r="N18" s="61"/>
      <c r="O18" s="61"/>
      <c r="P18" s="61"/>
      <c r="Q18" s="70" t="s">
        <v>61</v>
      </c>
      <c r="R18" s="219"/>
      <c r="S18" s="220"/>
      <c r="T18" s="220"/>
      <c r="U18" s="72" t="s">
        <v>62</v>
      </c>
      <c r="V18" s="254"/>
      <c r="W18" s="254"/>
      <c r="X18" s="254"/>
      <c r="Y18" s="254"/>
      <c r="Z18" s="244"/>
      <c r="AA18" s="245"/>
      <c r="AB18" s="246"/>
      <c r="AC18" s="247"/>
      <c r="AD18" s="247"/>
      <c r="AE18" s="247"/>
      <c r="AF18" s="248"/>
      <c r="AG18" s="59"/>
      <c r="AH18" s="60"/>
      <c r="AI18" s="3"/>
      <c r="AJ18" s="3"/>
      <c r="AK18" s="3"/>
      <c r="AL18" s="3"/>
    </row>
    <row r="19" spans="1:38" ht="20.100000000000001" customHeight="1" x14ac:dyDescent="0.2">
      <c r="A19" s="213">
        <v>200</v>
      </c>
      <c r="B19" s="214"/>
      <c r="C19" s="32" t="s">
        <v>47</v>
      </c>
      <c r="D19" s="32"/>
      <c r="E19" s="32"/>
      <c r="F19" s="32"/>
      <c r="G19" s="32"/>
      <c r="H19" s="32"/>
      <c r="I19" s="32"/>
      <c r="J19" s="32"/>
      <c r="K19" s="32"/>
      <c r="L19" s="32"/>
      <c r="M19" s="61"/>
      <c r="N19" s="61"/>
      <c r="O19" s="61"/>
      <c r="P19" s="61"/>
      <c r="Q19" s="70"/>
      <c r="R19" s="215"/>
      <c r="S19" s="215"/>
      <c r="T19" s="215"/>
      <c r="U19" s="73"/>
      <c r="V19" s="73"/>
      <c r="W19" s="73"/>
      <c r="X19" s="69"/>
      <c r="Y19" s="69"/>
      <c r="Z19" s="244"/>
      <c r="AA19" s="245"/>
      <c r="AB19" s="246"/>
      <c r="AC19" s="247"/>
      <c r="AD19" s="247"/>
      <c r="AE19" s="247"/>
      <c r="AF19" s="248"/>
      <c r="AG19" s="59"/>
      <c r="AH19" s="60"/>
      <c r="AI19" s="3"/>
      <c r="AJ19" s="3"/>
      <c r="AK19" s="3"/>
      <c r="AL19" s="3"/>
    </row>
    <row r="20" spans="1:38" ht="20.100000000000001" customHeight="1" x14ac:dyDescent="0.2">
      <c r="A20" s="213">
        <v>200</v>
      </c>
      <c r="B20" s="214"/>
      <c r="C20" s="32" t="s">
        <v>63</v>
      </c>
      <c r="D20" s="32"/>
      <c r="E20" s="32"/>
      <c r="F20" s="32"/>
      <c r="G20" s="32"/>
      <c r="H20" s="32"/>
      <c r="I20" s="32"/>
      <c r="J20" s="32"/>
      <c r="K20" s="32"/>
      <c r="L20" s="32"/>
      <c r="M20" s="61"/>
      <c r="N20" s="61"/>
      <c r="O20" s="61"/>
      <c r="P20" s="61"/>
      <c r="Q20" s="70"/>
      <c r="R20" s="215"/>
      <c r="S20" s="215"/>
      <c r="T20" s="215"/>
      <c r="U20" s="73"/>
      <c r="V20" s="73"/>
      <c r="W20" s="73"/>
      <c r="X20" s="69"/>
      <c r="Y20" s="69"/>
      <c r="Z20" s="244"/>
      <c r="AA20" s="245"/>
      <c r="AB20" s="246"/>
      <c r="AC20" s="247"/>
      <c r="AD20" s="247"/>
      <c r="AE20" s="247"/>
      <c r="AF20" s="248"/>
      <c r="AG20" s="59"/>
      <c r="AH20" s="60"/>
      <c r="AI20" s="3"/>
      <c r="AJ20" s="3"/>
      <c r="AK20" s="3"/>
      <c r="AL20" s="3"/>
    </row>
    <row r="21" spans="1:38" ht="20.100000000000001" customHeight="1" x14ac:dyDescent="0.2">
      <c r="A21" s="213" t="s">
        <v>64</v>
      </c>
      <c r="B21" s="214"/>
      <c r="C21" s="32" t="s">
        <v>65</v>
      </c>
      <c r="D21" s="32"/>
      <c r="E21" s="32"/>
      <c r="F21" s="32"/>
      <c r="G21" s="32"/>
      <c r="H21" s="32"/>
      <c r="I21" s="32"/>
      <c r="J21" s="32"/>
      <c r="K21" s="32"/>
      <c r="L21" s="32"/>
      <c r="M21" s="61"/>
      <c r="N21" s="61"/>
      <c r="O21" s="61"/>
      <c r="P21" s="61"/>
      <c r="Q21" s="70" t="s">
        <v>66</v>
      </c>
      <c r="R21" s="216">
        <f>'Blatt 1 Projektdaten'!J53</f>
        <v>0</v>
      </c>
      <c r="S21" s="217"/>
      <c r="T21" s="217"/>
      <c r="U21" s="72" t="s">
        <v>62</v>
      </c>
      <c r="V21" s="218"/>
      <c r="W21" s="218"/>
      <c r="X21" s="218"/>
      <c r="Y21" s="218"/>
      <c r="Z21" s="244" t="s">
        <v>67</v>
      </c>
      <c r="AA21" s="245"/>
      <c r="AB21" s="255">
        <f>V21*R21</f>
        <v>0</v>
      </c>
      <c r="AC21" s="256"/>
      <c r="AD21" s="256"/>
      <c r="AE21" s="256"/>
      <c r="AF21" s="257"/>
      <c r="AG21" s="59"/>
      <c r="AH21" s="60"/>
      <c r="AI21" s="3"/>
      <c r="AJ21" s="3"/>
      <c r="AK21" s="3"/>
      <c r="AL21" s="3"/>
    </row>
    <row r="22" spans="1:38" ht="20.100000000000001" customHeight="1" x14ac:dyDescent="0.2">
      <c r="A22" s="213"/>
      <c r="B22" s="214"/>
      <c r="C22" s="32"/>
      <c r="D22" s="70"/>
      <c r="E22" s="32"/>
      <c r="F22" s="32"/>
      <c r="G22" s="32"/>
      <c r="H22" s="32"/>
      <c r="I22" s="32"/>
      <c r="J22" s="70" t="s">
        <v>68</v>
      </c>
      <c r="K22" s="32"/>
      <c r="L22" s="32"/>
      <c r="M22" s="61"/>
      <c r="N22" s="61"/>
      <c r="O22" s="61"/>
      <c r="P22" s="61"/>
      <c r="Q22" s="70" t="s">
        <v>69</v>
      </c>
      <c r="R22" s="258">
        <f>'Blatt 1 Projektdaten'!J57</f>
        <v>0</v>
      </c>
      <c r="S22" s="215"/>
      <c r="T22" s="215"/>
      <c r="U22" s="72" t="s">
        <v>37</v>
      </c>
      <c r="V22" s="217" t="e">
        <f>AB21/R22</f>
        <v>#DIV/0!</v>
      </c>
      <c r="W22" s="217"/>
      <c r="X22" s="217"/>
      <c r="Y22" s="217"/>
      <c r="Z22" s="244" t="s">
        <v>70</v>
      </c>
      <c r="AA22" s="245"/>
      <c r="AB22" s="255"/>
      <c r="AC22" s="256"/>
      <c r="AD22" s="256"/>
      <c r="AE22" s="256"/>
      <c r="AF22" s="257"/>
      <c r="AG22" s="59"/>
      <c r="AH22" s="60"/>
      <c r="AI22" s="3"/>
      <c r="AJ22" s="3"/>
      <c r="AK22" s="3"/>
      <c r="AL22" s="3"/>
    </row>
    <row r="23" spans="1:38" ht="20.100000000000001" customHeight="1" x14ac:dyDescent="0.2">
      <c r="A23" s="213">
        <v>500</v>
      </c>
      <c r="B23" s="214"/>
      <c r="C23" s="32" t="s">
        <v>50</v>
      </c>
      <c r="D23" s="32"/>
      <c r="E23" s="32"/>
      <c r="F23" s="32"/>
      <c r="G23" s="32"/>
      <c r="H23" s="32"/>
      <c r="I23" s="32"/>
      <c r="J23" s="32"/>
      <c r="K23" s="32"/>
      <c r="L23" s="32"/>
      <c r="M23" s="61"/>
      <c r="N23" s="61"/>
      <c r="O23" s="61"/>
      <c r="P23" s="61"/>
      <c r="Q23" s="70" t="s">
        <v>71</v>
      </c>
      <c r="R23" s="219"/>
      <c r="S23" s="220"/>
      <c r="T23" s="220"/>
      <c r="U23" s="72" t="s">
        <v>62</v>
      </c>
      <c r="V23" s="218"/>
      <c r="W23" s="218"/>
      <c r="X23" s="218"/>
      <c r="Y23" s="218"/>
      <c r="Z23" s="244" t="s">
        <v>70</v>
      </c>
      <c r="AA23" s="245"/>
      <c r="AB23" s="255">
        <f>V23*R23</f>
        <v>0</v>
      </c>
      <c r="AC23" s="256"/>
      <c r="AD23" s="256"/>
      <c r="AE23" s="256"/>
      <c r="AF23" s="257"/>
      <c r="AG23" s="59"/>
      <c r="AH23" s="60"/>
      <c r="AI23" s="3"/>
      <c r="AJ23" s="3"/>
      <c r="AK23" s="3"/>
      <c r="AL23" s="3"/>
    </row>
    <row r="24" spans="1:38" ht="20.100000000000001" customHeight="1" x14ac:dyDescent="0.2">
      <c r="A24" s="213"/>
      <c r="B24" s="214"/>
      <c r="C24" s="32"/>
      <c r="D24" s="32"/>
      <c r="E24" s="32"/>
      <c r="F24" s="32"/>
      <c r="G24" s="32"/>
      <c r="H24" s="32"/>
      <c r="I24" s="32"/>
      <c r="J24" s="32"/>
      <c r="K24" s="32"/>
      <c r="L24" s="32"/>
      <c r="M24" s="61"/>
      <c r="N24" s="61"/>
      <c r="O24" s="61"/>
      <c r="P24" s="61"/>
      <c r="Q24" s="70" t="s">
        <v>72</v>
      </c>
      <c r="R24" s="219"/>
      <c r="S24" s="220"/>
      <c r="T24" s="220"/>
      <c r="U24" s="72" t="s">
        <v>62</v>
      </c>
      <c r="V24" s="218"/>
      <c r="W24" s="218"/>
      <c r="X24" s="218"/>
      <c r="Y24" s="218"/>
      <c r="Z24" s="244" t="s">
        <v>70</v>
      </c>
      <c r="AA24" s="245"/>
      <c r="AB24" s="255">
        <f>V24*R24</f>
        <v>0</v>
      </c>
      <c r="AC24" s="256"/>
      <c r="AD24" s="256"/>
      <c r="AE24" s="256"/>
      <c r="AF24" s="257"/>
      <c r="AG24" s="59"/>
      <c r="AH24" s="60"/>
      <c r="AI24" s="3"/>
      <c r="AJ24" s="3"/>
      <c r="AK24" s="3"/>
      <c r="AL24" s="3"/>
    </row>
    <row r="25" spans="1:38" ht="20.100000000000001" customHeight="1" x14ac:dyDescent="0.2">
      <c r="A25" s="213"/>
      <c r="B25" s="214"/>
      <c r="C25" s="32"/>
      <c r="D25" s="32"/>
      <c r="E25" s="32"/>
      <c r="F25" s="32"/>
      <c r="G25" s="32"/>
      <c r="H25" s="32"/>
      <c r="I25" s="32"/>
      <c r="J25" s="32"/>
      <c r="K25" s="32"/>
      <c r="L25" s="32"/>
      <c r="M25" s="61"/>
      <c r="N25" s="61"/>
      <c r="O25" s="61"/>
      <c r="P25" s="61"/>
      <c r="Q25" s="70" t="s">
        <v>73</v>
      </c>
      <c r="R25" s="215"/>
      <c r="S25" s="215"/>
      <c r="T25" s="215"/>
      <c r="U25" s="73"/>
      <c r="V25" s="73"/>
      <c r="W25" s="73"/>
      <c r="X25" s="69"/>
      <c r="Y25" s="69"/>
      <c r="Z25" s="244"/>
      <c r="AA25" s="245"/>
      <c r="AB25" s="246"/>
      <c r="AC25" s="247"/>
      <c r="AD25" s="247"/>
      <c r="AE25" s="247"/>
      <c r="AF25" s="248"/>
      <c r="AG25" s="59"/>
      <c r="AH25" s="60"/>
      <c r="AI25" s="3"/>
      <c r="AJ25" s="3"/>
      <c r="AK25" s="3"/>
      <c r="AL25" s="3"/>
    </row>
    <row r="26" spans="1:38" ht="20.100000000000001" customHeight="1" x14ac:dyDescent="0.2">
      <c r="A26" s="213">
        <v>600</v>
      </c>
      <c r="B26" s="214"/>
      <c r="C26" s="32" t="s">
        <v>74</v>
      </c>
      <c r="D26" s="32"/>
      <c r="E26" s="32"/>
      <c r="F26" s="32"/>
      <c r="G26" s="32"/>
      <c r="H26" s="32"/>
      <c r="I26" s="32"/>
      <c r="J26" s="32"/>
      <c r="K26" s="32"/>
      <c r="L26" s="32"/>
      <c r="M26" s="61"/>
      <c r="N26" s="61"/>
      <c r="O26" s="61"/>
      <c r="P26" s="61"/>
      <c r="Q26" s="70"/>
      <c r="R26" s="215"/>
      <c r="S26" s="215"/>
      <c r="T26" s="215"/>
      <c r="U26" s="73"/>
      <c r="V26" s="73"/>
      <c r="W26" s="73"/>
      <c r="X26" s="69"/>
      <c r="Y26" s="69"/>
      <c r="Z26" s="244"/>
      <c r="AA26" s="245"/>
      <c r="AB26" s="246"/>
      <c r="AC26" s="247"/>
      <c r="AD26" s="247"/>
      <c r="AE26" s="247"/>
      <c r="AF26" s="248"/>
      <c r="AG26" s="59"/>
      <c r="AH26" s="60"/>
      <c r="AI26" s="3"/>
      <c r="AJ26" s="3"/>
      <c r="AK26" s="3"/>
      <c r="AL26" s="3"/>
    </row>
    <row r="27" spans="1:38" ht="20.100000000000001" customHeight="1" x14ac:dyDescent="0.2">
      <c r="A27" s="213">
        <v>700</v>
      </c>
      <c r="B27" s="214"/>
      <c r="C27" s="32" t="s">
        <v>52</v>
      </c>
      <c r="D27" s="32"/>
      <c r="E27" s="32"/>
      <c r="F27" s="32"/>
      <c r="G27" s="32"/>
      <c r="H27" s="32"/>
      <c r="I27" s="32"/>
      <c r="J27" s="32"/>
      <c r="K27" s="32"/>
      <c r="L27" s="32"/>
      <c r="M27" s="61"/>
      <c r="N27" s="61"/>
      <c r="O27" s="61"/>
      <c r="P27" s="61"/>
      <c r="Q27" s="70" t="s">
        <v>75</v>
      </c>
      <c r="R27" s="259"/>
      <c r="S27" s="260"/>
      <c r="T27" s="260"/>
      <c r="U27" s="72" t="s">
        <v>30</v>
      </c>
      <c r="V27" s="32" t="s">
        <v>211</v>
      </c>
      <c r="W27" s="73"/>
      <c r="X27" s="69"/>
      <c r="Y27" s="69"/>
      <c r="Z27" s="74"/>
      <c r="AA27" s="75"/>
      <c r="AB27" s="255">
        <f>R27*AB29/100</f>
        <v>0</v>
      </c>
      <c r="AC27" s="256"/>
      <c r="AD27" s="256"/>
      <c r="AE27" s="256"/>
      <c r="AF27" s="257"/>
      <c r="AG27" s="59"/>
      <c r="AH27" s="60"/>
      <c r="AI27" s="3"/>
      <c r="AJ27" s="3"/>
      <c r="AK27" s="3"/>
      <c r="AL27" s="3"/>
    </row>
    <row r="28" spans="1:38" ht="20.100000000000001" customHeight="1" x14ac:dyDescent="0.2">
      <c r="A28" s="213">
        <v>800</v>
      </c>
      <c r="B28" s="214"/>
      <c r="C28" s="32" t="s">
        <v>53</v>
      </c>
      <c r="D28" s="32"/>
      <c r="E28" s="32"/>
      <c r="F28" s="32"/>
      <c r="G28" s="32"/>
      <c r="H28" s="32"/>
      <c r="I28" s="32"/>
      <c r="J28" s="32"/>
      <c r="K28" s="32"/>
      <c r="L28" s="32"/>
      <c r="M28" s="61"/>
      <c r="N28" s="61"/>
      <c r="O28" s="61"/>
      <c r="P28" s="61"/>
      <c r="Q28" s="70"/>
      <c r="R28" s="215"/>
      <c r="S28" s="215"/>
      <c r="T28" s="215"/>
      <c r="U28" s="73"/>
      <c r="V28" s="73"/>
      <c r="W28" s="73"/>
      <c r="X28" s="69"/>
      <c r="Y28" s="69"/>
      <c r="Z28" s="244"/>
      <c r="AA28" s="245"/>
      <c r="AB28" s="255" t="s">
        <v>209</v>
      </c>
      <c r="AC28" s="256"/>
      <c r="AD28" s="256"/>
      <c r="AE28" s="256"/>
      <c r="AF28" s="257"/>
      <c r="AG28" s="59"/>
      <c r="AH28" s="60"/>
      <c r="AI28" s="3"/>
      <c r="AJ28" s="3"/>
      <c r="AK28" s="3"/>
      <c r="AL28" s="3"/>
    </row>
    <row r="29" spans="1:38" ht="20.100000000000001" customHeight="1" x14ac:dyDescent="0.2">
      <c r="A29" s="213"/>
      <c r="B29" s="214"/>
      <c r="C29" s="32" t="s">
        <v>210</v>
      </c>
      <c r="D29" s="32"/>
      <c r="E29" s="32"/>
      <c r="F29" s="32"/>
      <c r="G29" s="32"/>
      <c r="H29" s="32"/>
      <c r="I29" s="32"/>
      <c r="J29" s="32"/>
      <c r="K29" s="32"/>
      <c r="L29" s="32"/>
      <c r="M29" s="61"/>
      <c r="N29" s="61"/>
      <c r="O29" s="61"/>
      <c r="P29" s="61"/>
      <c r="Q29" s="70"/>
      <c r="R29" s="215"/>
      <c r="S29" s="215"/>
      <c r="T29" s="215"/>
      <c r="U29" s="73"/>
      <c r="V29" s="73"/>
      <c r="W29" s="73"/>
      <c r="X29" s="69"/>
      <c r="Y29" s="69"/>
      <c r="Z29" s="244"/>
      <c r="AA29" s="245"/>
      <c r="AB29" s="255">
        <f>SUM(AB21:AF25)</f>
        <v>0</v>
      </c>
      <c r="AC29" s="256"/>
      <c r="AD29" s="256"/>
      <c r="AE29" s="256"/>
      <c r="AF29" s="257"/>
      <c r="AG29" s="59"/>
      <c r="AH29" s="60"/>
      <c r="AI29" s="3"/>
      <c r="AJ29" s="3"/>
      <c r="AK29" s="3"/>
      <c r="AL29" s="3"/>
    </row>
    <row r="30" spans="1:38" ht="20.100000000000001" customHeight="1" x14ac:dyDescent="0.2">
      <c r="A30" s="213"/>
      <c r="B30" s="214"/>
      <c r="C30" s="32" t="s">
        <v>76</v>
      </c>
      <c r="D30" s="32"/>
      <c r="E30" s="32"/>
      <c r="F30" s="32"/>
      <c r="G30" s="32"/>
      <c r="H30" s="32"/>
      <c r="I30" s="32"/>
      <c r="J30" s="32"/>
      <c r="K30" s="32"/>
      <c r="L30" s="32"/>
      <c r="M30" s="61"/>
      <c r="N30" s="61"/>
      <c r="O30" s="61"/>
      <c r="P30" s="61"/>
      <c r="Q30" s="70"/>
      <c r="R30" s="215"/>
      <c r="S30" s="215"/>
      <c r="T30" s="215"/>
      <c r="U30" s="73"/>
      <c r="V30" s="73"/>
      <c r="W30" s="73"/>
      <c r="X30" s="69"/>
      <c r="Y30" s="69"/>
      <c r="Z30" s="244"/>
      <c r="AA30" s="245"/>
      <c r="AB30" s="255">
        <f>AB20+AB21+AB22+AB23+AB24+AB25+AB26+AB27</f>
        <v>0</v>
      </c>
      <c r="AC30" s="256"/>
      <c r="AD30" s="256"/>
      <c r="AE30" s="256"/>
      <c r="AF30" s="257"/>
      <c r="AG30" s="59"/>
      <c r="AH30" s="60"/>
      <c r="AI30" s="3"/>
      <c r="AJ30" s="3"/>
      <c r="AK30" s="3"/>
      <c r="AL30" s="3"/>
    </row>
    <row r="31" spans="1:38" ht="20.100000000000001" customHeight="1" x14ac:dyDescent="0.2">
      <c r="A31" s="213"/>
      <c r="B31" s="214"/>
      <c r="C31" s="56" t="s">
        <v>55</v>
      </c>
      <c r="D31" s="32"/>
      <c r="E31" s="32"/>
      <c r="F31" s="32"/>
      <c r="G31" s="32"/>
      <c r="H31" s="32"/>
      <c r="I31" s="32"/>
      <c r="J31" s="32"/>
      <c r="K31" s="32"/>
      <c r="L31" s="32"/>
      <c r="M31" s="61"/>
      <c r="N31" s="61"/>
      <c r="O31" s="61"/>
      <c r="P31" s="61"/>
      <c r="Q31" s="70"/>
      <c r="R31" s="215"/>
      <c r="S31" s="215"/>
      <c r="T31" s="215"/>
      <c r="U31" s="73"/>
      <c r="V31" s="73"/>
      <c r="W31" s="73"/>
      <c r="X31" s="69"/>
      <c r="Y31" s="69"/>
      <c r="Z31" s="244"/>
      <c r="AA31" s="245"/>
      <c r="AB31" s="232">
        <f>AB27+AB26+AB25+AB24+AB23+AB22+AB21+AB20+AB18</f>
        <v>0</v>
      </c>
      <c r="AC31" s="261"/>
      <c r="AD31" s="261"/>
      <c r="AE31" s="261"/>
      <c r="AF31" s="262"/>
      <c r="AG31" s="59"/>
      <c r="AH31" s="60"/>
      <c r="AI31" s="3"/>
      <c r="AJ31" s="3"/>
      <c r="AK31" s="3"/>
      <c r="AL31" s="3"/>
    </row>
    <row r="32" spans="1:38" ht="20.100000000000001" customHeight="1" x14ac:dyDescent="0.2">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7"/>
      <c r="AC32" s="77"/>
      <c r="AD32" s="77"/>
      <c r="AE32" s="77"/>
      <c r="AF32" s="77"/>
      <c r="AG32" s="77"/>
      <c r="AH32" s="3"/>
      <c r="AI32" s="3"/>
      <c r="AJ32" s="3"/>
      <c r="AK32" s="3"/>
      <c r="AL32" s="3"/>
    </row>
    <row r="33" spans="1:68" ht="20.100000000000001" customHeight="1" x14ac:dyDescent="0.2">
      <c r="A33" s="263"/>
      <c r="B33" s="264"/>
      <c r="C33" s="161" t="s">
        <v>77</v>
      </c>
      <c r="D33" s="264"/>
      <c r="E33" s="264"/>
      <c r="F33" s="264"/>
      <c r="G33" s="264"/>
      <c r="H33" s="264"/>
      <c r="I33" s="264"/>
      <c r="J33" s="264"/>
      <c r="K33" s="264"/>
      <c r="L33" s="264"/>
      <c r="M33" s="264"/>
      <c r="N33" s="264"/>
      <c r="O33" s="264"/>
      <c r="P33" s="264"/>
      <c r="Q33" s="264"/>
      <c r="R33" s="62" t="s">
        <v>57</v>
      </c>
      <c r="S33" s="63" t="s">
        <v>216</v>
      </c>
      <c r="T33" s="64"/>
      <c r="U33" s="64"/>
      <c r="V33" s="64"/>
      <c r="W33" s="65"/>
      <c r="X33" s="66"/>
      <c r="Y33" s="66"/>
      <c r="Z33" s="66"/>
      <c r="AA33" s="67"/>
      <c r="AB33" s="67"/>
      <c r="AC33" s="67"/>
      <c r="AD33" s="68"/>
      <c r="AE33" s="78"/>
      <c r="AF33" s="79"/>
      <c r="AH33" s="59"/>
      <c r="AI33" s="3"/>
      <c r="AJ33" s="3"/>
      <c r="AK33" s="3"/>
      <c r="AL33" s="3"/>
    </row>
    <row r="34" spans="1:68" ht="20.100000000000001" customHeight="1" x14ac:dyDescent="0.2">
      <c r="A34" s="263"/>
      <c r="B34" s="264"/>
      <c r="C34" s="161" t="s">
        <v>78</v>
      </c>
      <c r="D34" s="264"/>
      <c r="E34" s="264"/>
      <c r="F34" s="264"/>
      <c r="G34" s="264"/>
      <c r="H34" s="264"/>
      <c r="I34" s="264"/>
      <c r="J34" s="264"/>
      <c r="K34" s="264"/>
      <c r="L34" s="264"/>
      <c r="M34" s="264"/>
      <c r="N34" s="264"/>
      <c r="O34" s="264"/>
      <c r="P34" s="264"/>
      <c r="Q34" s="272"/>
      <c r="R34" s="273"/>
      <c r="S34" s="274"/>
      <c r="T34" s="274"/>
      <c r="U34" s="274"/>
      <c r="V34" s="275"/>
      <c r="W34" s="273"/>
      <c r="X34" s="274"/>
      <c r="Y34" s="274"/>
      <c r="Z34" s="274"/>
      <c r="AA34" s="275"/>
      <c r="AB34" s="273"/>
      <c r="AC34" s="274"/>
      <c r="AD34" s="274"/>
      <c r="AE34" s="274"/>
      <c r="AF34" s="275"/>
      <c r="AG34" s="77"/>
      <c r="AH34" s="3"/>
      <c r="AI34" s="3"/>
      <c r="AJ34" s="3"/>
      <c r="AK34" s="3"/>
      <c r="AL34" s="3"/>
    </row>
    <row r="35" spans="1:68" ht="20.100000000000001" customHeight="1" x14ac:dyDescent="0.2">
      <c r="A35" s="263"/>
      <c r="B35" s="264"/>
      <c r="C35" s="161"/>
      <c r="D35" s="264"/>
      <c r="E35" s="264"/>
      <c r="F35" s="264"/>
      <c r="G35" s="264"/>
      <c r="H35" s="264"/>
      <c r="I35" s="264"/>
      <c r="J35" s="264"/>
      <c r="K35" s="264"/>
      <c r="L35" s="264"/>
      <c r="M35" s="264"/>
      <c r="N35" s="264"/>
      <c r="O35" s="264"/>
      <c r="P35" s="264"/>
      <c r="Q35" s="272"/>
      <c r="R35" s="276" t="s">
        <v>79</v>
      </c>
      <c r="S35" s="277"/>
      <c r="T35" s="277"/>
      <c r="U35" s="277"/>
      <c r="V35" s="278"/>
      <c r="W35" s="276" t="s">
        <v>80</v>
      </c>
      <c r="X35" s="277"/>
      <c r="Y35" s="277"/>
      <c r="Z35" s="277"/>
      <c r="AA35" s="278"/>
      <c r="AB35" s="276" t="s">
        <v>81</v>
      </c>
      <c r="AC35" s="277"/>
      <c r="AD35" s="277"/>
      <c r="AE35" s="277"/>
      <c r="AF35" s="278"/>
      <c r="AH35" s="265" t="s">
        <v>82</v>
      </c>
      <c r="AI35" s="266"/>
      <c r="AJ35" s="266"/>
      <c r="AK35" s="266"/>
      <c r="AL35" s="267"/>
    </row>
    <row r="36" spans="1:68" ht="14.1" customHeight="1" x14ac:dyDescent="0.2">
      <c r="A36" s="213" t="s">
        <v>83</v>
      </c>
      <c r="B36" s="268"/>
      <c r="C36" s="269" t="s">
        <v>84</v>
      </c>
      <c r="D36" s="184"/>
      <c r="E36" s="184"/>
      <c r="F36" s="184"/>
      <c r="G36" s="184"/>
      <c r="H36" s="184"/>
      <c r="I36" s="184"/>
      <c r="J36" s="184"/>
      <c r="K36" s="184"/>
      <c r="L36" s="184"/>
      <c r="M36" s="184"/>
      <c r="N36" s="184"/>
      <c r="O36" s="184"/>
      <c r="P36" s="184"/>
      <c r="Q36" s="185"/>
      <c r="R36" s="198" t="s">
        <v>60</v>
      </c>
      <c r="S36" s="270"/>
      <c r="T36" s="270"/>
      <c r="U36" s="270"/>
      <c r="V36" s="271"/>
      <c r="W36" s="270" t="s">
        <v>60</v>
      </c>
      <c r="X36" s="270"/>
      <c r="Y36" s="270"/>
      <c r="Z36" s="270"/>
      <c r="AA36" s="271"/>
      <c r="AB36" s="198" t="s">
        <v>60</v>
      </c>
      <c r="AC36" s="270"/>
      <c r="AD36" s="270"/>
      <c r="AE36" s="270"/>
      <c r="AF36" s="271"/>
      <c r="AH36" s="3"/>
      <c r="AI36" s="3"/>
      <c r="AJ36" s="3"/>
      <c r="AK36" s="3"/>
      <c r="AL36" s="3"/>
    </row>
    <row r="37" spans="1:68" ht="12.75" customHeight="1" x14ac:dyDescent="0.2">
      <c r="A37" s="213">
        <v>100</v>
      </c>
      <c r="B37" s="271"/>
      <c r="C37" s="279" t="s">
        <v>46</v>
      </c>
      <c r="D37" s="279"/>
      <c r="E37" s="279"/>
      <c r="F37" s="279"/>
      <c r="G37" s="279"/>
      <c r="H37" s="279"/>
      <c r="I37" s="279"/>
      <c r="J37" s="279"/>
      <c r="K37" s="279"/>
      <c r="L37" s="279"/>
      <c r="M37" s="279"/>
      <c r="N37" s="279"/>
      <c r="O37" s="279"/>
      <c r="P37" s="279"/>
      <c r="Q37" s="279"/>
      <c r="R37" s="280"/>
      <c r="S37" s="281"/>
      <c r="T37" s="281"/>
      <c r="U37" s="281"/>
      <c r="V37" s="282"/>
      <c r="W37" s="281"/>
      <c r="X37" s="281"/>
      <c r="Y37" s="281"/>
      <c r="Z37" s="281"/>
      <c r="AA37" s="282"/>
      <c r="AB37" s="280"/>
      <c r="AC37" s="281"/>
      <c r="AD37" s="281"/>
      <c r="AE37" s="281"/>
      <c r="AF37" s="282"/>
      <c r="AH37" s="195">
        <v>95100</v>
      </c>
      <c r="AI37" s="196"/>
      <c r="AJ37" s="196"/>
      <c r="AK37" s="196"/>
      <c r="AL37" s="197"/>
    </row>
    <row r="38" spans="1:68" ht="12.75" customHeight="1" x14ac:dyDescent="0.2">
      <c r="A38" s="198">
        <v>110</v>
      </c>
      <c r="B38" s="271"/>
      <c r="C38" s="200" t="s">
        <v>85</v>
      </c>
      <c r="D38" s="200"/>
      <c r="E38" s="200"/>
      <c r="F38" s="200"/>
      <c r="G38" s="200"/>
      <c r="H38" s="200"/>
      <c r="I38" s="200"/>
      <c r="J38" s="200"/>
      <c r="K38" s="200"/>
      <c r="L38" s="200"/>
      <c r="M38" s="200"/>
      <c r="N38" s="200"/>
      <c r="O38" s="200"/>
      <c r="P38" s="200"/>
      <c r="Q38" s="200"/>
      <c r="R38" s="194"/>
      <c r="S38" s="192"/>
      <c r="T38" s="192"/>
      <c r="U38" s="192"/>
      <c r="V38" s="193"/>
      <c r="W38" s="192"/>
      <c r="X38" s="192"/>
      <c r="Y38" s="192"/>
      <c r="Z38" s="192"/>
      <c r="AA38" s="193"/>
      <c r="AB38" s="194"/>
      <c r="AC38" s="192"/>
      <c r="AD38" s="192"/>
      <c r="AE38" s="192"/>
      <c r="AF38" s="193"/>
      <c r="AH38" s="195">
        <v>95110</v>
      </c>
      <c r="AI38" s="196"/>
      <c r="AJ38" s="196"/>
      <c r="AK38" s="196"/>
      <c r="AL38" s="197"/>
    </row>
    <row r="39" spans="1:68" ht="12.75" customHeight="1" x14ac:dyDescent="0.2">
      <c r="A39" s="198">
        <v>120</v>
      </c>
      <c r="B39" s="271"/>
      <c r="C39" s="200" t="s">
        <v>86</v>
      </c>
      <c r="D39" s="200"/>
      <c r="E39" s="200"/>
      <c r="F39" s="200"/>
      <c r="G39" s="200"/>
      <c r="H39" s="200"/>
      <c r="I39" s="200"/>
      <c r="J39" s="200"/>
      <c r="K39" s="200"/>
      <c r="L39" s="200"/>
      <c r="M39" s="200"/>
      <c r="N39" s="200"/>
      <c r="O39" s="200"/>
      <c r="P39" s="200"/>
      <c r="Q39" s="200"/>
      <c r="R39" s="194" t="s">
        <v>87</v>
      </c>
      <c r="S39" s="192"/>
      <c r="T39" s="192"/>
      <c r="U39" s="192"/>
      <c r="V39" s="193"/>
      <c r="W39" s="192"/>
      <c r="X39" s="192"/>
      <c r="Y39" s="192"/>
      <c r="Z39" s="192"/>
      <c r="AA39" s="193"/>
      <c r="AB39" s="194"/>
      <c r="AC39" s="192"/>
      <c r="AD39" s="192"/>
      <c r="AE39" s="192"/>
      <c r="AF39" s="193"/>
      <c r="AH39" s="195">
        <v>95120</v>
      </c>
      <c r="AI39" s="196"/>
      <c r="AJ39" s="196"/>
      <c r="AK39" s="196"/>
      <c r="AL39" s="197"/>
    </row>
    <row r="40" spans="1:68" ht="12.75" customHeight="1" x14ac:dyDescent="0.2">
      <c r="A40" s="198">
        <v>130</v>
      </c>
      <c r="B40" s="271"/>
      <c r="C40" s="200" t="s">
        <v>88</v>
      </c>
      <c r="D40" s="200"/>
      <c r="E40" s="200"/>
      <c r="F40" s="200"/>
      <c r="G40" s="200"/>
      <c r="H40" s="200"/>
      <c r="I40" s="200"/>
      <c r="J40" s="200"/>
      <c r="K40" s="200"/>
      <c r="L40" s="200"/>
      <c r="M40" s="200"/>
      <c r="N40" s="200"/>
      <c r="O40" s="200"/>
      <c r="P40" s="200"/>
      <c r="Q40" s="200"/>
      <c r="R40" s="194"/>
      <c r="S40" s="192"/>
      <c r="T40" s="192"/>
      <c r="U40" s="192"/>
      <c r="V40" s="193"/>
      <c r="W40" s="192"/>
      <c r="X40" s="192"/>
      <c r="Y40" s="192"/>
      <c r="Z40" s="192"/>
      <c r="AA40" s="193"/>
      <c r="AB40" s="194"/>
      <c r="AC40" s="192"/>
      <c r="AD40" s="192"/>
      <c r="AE40" s="192"/>
      <c r="AF40" s="193"/>
      <c r="AH40" s="195">
        <v>95130</v>
      </c>
      <c r="AI40" s="196"/>
      <c r="AJ40" s="196"/>
      <c r="AK40" s="196"/>
      <c r="AL40" s="197"/>
    </row>
    <row r="41" spans="1:68" s="114" customFormat="1" x14ac:dyDescent="0.2">
      <c r="A41" s="208"/>
      <c r="B41" s="209"/>
      <c r="C41" s="283"/>
      <c r="D41" s="283"/>
      <c r="E41" s="283"/>
      <c r="F41" s="283"/>
      <c r="G41" s="283"/>
      <c r="H41" s="283"/>
      <c r="I41" s="283"/>
      <c r="J41" s="283"/>
      <c r="K41" s="283"/>
      <c r="L41" s="283"/>
      <c r="M41" s="283"/>
      <c r="N41" s="283"/>
      <c r="O41" s="283"/>
      <c r="P41" s="283"/>
      <c r="Q41" s="283"/>
      <c r="R41" s="194"/>
      <c r="S41" s="192"/>
      <c r="T41" s="192"/>
      <c r="U41" s="192"/>
      <c r="V41" s="193"/>
      <c r="W41" s="192"/>
      <c r="X41" s="192"/>
      <c r="Y41" s="192"/>
      <c r="Z41" s="192"/>
      <c r="AA41" s="193"/>
      <c r="AB41" s="194"/>
      <c r="AC41" s="192"/>
      <c r="AD41" s="192"/>
      <c r="AE41" s="192"/>
      <c r="AF41" s="19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row>
    <row r="42" spans="1:68" ht="18.75" customHeight="1" x14ac:dyDescent="0.2">
      <c r="A42" s="163" t="s">
        <v>89</v>
      </c>
      <c r="B42" s="284"/>
      <c r="C42" s="284"/>
      <c r="D42" s="284"/>
      <c r="E42" s="284"/>
      <c r="F42" s="284"/>
      <c r="G42" s="284"/>
      <c r="H42" s="284"/>
      <c r="I42" s="284"/>
      <c r="J42" s="284"/>
      <c r="K42" s="284"/>
      <c r="L42" s="284"/>
      <c r="M42" s="284"/>
      <c r="N42" s="284"/>
      <c r="O42" s="284"/>
      <c r="P42" s="284"/>
      <c r="Q42" s="164"/>
      <c r="R42" s="232">
        <f>SUM(R38:R41)</f>
        <v>0</v>
      </c>
      <c r="S42" s="261"/>
      <c r="T42" s="261"/>
      <c r="U42" s="261"/>
      <c r="V42" s="262"/>
      <c r="W42" s="261">
        <f t="shared" ref="W42" si="0">SUM(W38:W41)</f>
        <v>0</v>
      </c>
      <c r="X42" s="261"/>
      <c r="Y42" s="261"/>
      <c r="Z42" s="261"/>
      <c r="AA42" s="262"/>
      <c r="AB42" s="232">
        <f t="shared" ref="AB42" si="1">SUM(AB38:AB41)</f>
        <v>0</v>
      </c>
      <c r="AC42" s="261"/>
      <c r="AD42" s="261"/>
      <c r="AE42" s="261"/>
      <c r="AF42" s="262"/>
      <c r="AH42" s="3"/>
      <c r="AI42" s="3"/>
      <c r="AJ42" s="3"/>
      <c r="AK42" s="3"/>
      <c r="AL42" s="3"/>
    </row>
    <row r="43" spans="1:68" s="3" customFormat="1" ht="6" customHeight="1" x14ac:dyDescent="0.2">
      <c r="A43" s="80"/>
      <c r="B43" s="80"/>
      <c r="C43" s="80"/>
      <c r="D43" s="80"/>
      <c r="E43" s="80"/>
      <c r="F43" s="80"/>
      <c r="G43" s="80"/>
      <c r="H43" s="80"/>
      <c r="I43" s="80"/>
      <c r="J43" s="80"/>
      <c r="K43" s="80"/>
      <c r="L43" s="80"/>
      <c r="M43" s="80"/>
      <c r="N43" s="80"/>
      <c r="O43" s="80"/>
      <c r="P43" s="80"/>
      <c r="Q43" s="80"/>
      <c r="R43" s="81"/>
      <c r="S43" s="81"/>
      <c r="T43" s="81"/>
      <c r="U43" s="81"/>
      <c r="V43" s="81"/>
      <c r="W43" s="81"/>
      <c r="X43" s="81"/>
      <c r="Y43" s="81"/>
      <c r="Z43" s="81"/>
      <c r="AA43" s="81"/>
      <c r="AB43" s="81"/>
      <c r="AC43" s="81"/>
      <c r="AD43" s="81"/>
      <c r="AE43" s="81"/>
      <c r="AF43" s="81"/>
    </row>
    <row r="44" spans="1:68" ht="12.75" customHeight="1" x14ac:dyDescent="0.2">
      <c r="A44" s="213">
        <v>200</v>
      </c>
      <c r="B44" s="271"/>
      <c r="C44" s="279" t="s">
        <v>90</v>
      </c>
      <c r="D44" s="279"/>
      <c r="E44" s="279"/>
      <c r="F44" s="279"/>
      <c r="G44" s="279"/>
      <c r="H44" s="279"/>
      <c r="I44" s="279"/>
      <c r="J44" s="279"/>
      <c r="K44" s="279"/>
      <c r="L44" s="279"/>
      <c r="M44" s="279"/>
      <c r="N44" s="279"/>
      <c r="O44" s="279"/>
      <c r="P44" s="279"/>
      <c r="Q44" s="279"/>
      <c r="R44" s="285"/>
      <c r="S44" s="286"/>
      <c r="T44" s="286"/>
      <c r="U44" s="286"/>
      <c r="V44" s="287"/>
      <c r="W44" s="286"/>
      <c r="X44" s="286"/>
      <c r="Y44" s="286"/>
      <c r="Z44" s="286"/>
      <c r="AA44" s="287"/>
      <c r="AB44" s="285"/>
      <c r="AC44" s="286"/>
      <c r="AD44" s="286"/>
      <c r="AE44" s="286"/>
      <c r="AF44" s="287"/>
      <c r="AH44" s="195">
        <v>95200</v>
      </c>
      <c r="AI44" s="196"/>
      <c r="AJ44" s="196"/>
      <c r="AK44" s="196"/>
      <c r="AL44" s="197"/>
    </row>
    <row r="45" spans="1:68" ht="12.75" customHeight="1" x14ac:dyDescent="0.2">
      <c r="A45" s="198">
        <v>210</v>
      </c>
      <c r="B45" s="271"/>
      <c r="C45" s="200" t="s">
        <v>91</v>
      </c>
      <c r="D45" s="200"/>
      <c r="E45" s="200"/>
      <c r="F45" s="200"/>
      <c r="G45" s="200"/>
      <c r="H45" s="200"/>
      <c r="I45" s="200"/>
      <c r="J45" s="200"/>
      <c r="K45" s="200"/>
      <c r="L45" s="200"/>
      <c r="M45" s="200"/>
      <c r="N45" s="200"/>
      <c r="O45" s="200"/>
      <c r="P45" s="200"/>
      <c r="Q45" s="200"/>
      <c r="R45" s="194"/>
      <c r="S45" s="192"/>
      <c r="T45" s="192"/>
      <c r="U45" s="192"/>
      <c r="V45" s="193"/>
      <c r="W45" s="192"/>
      <c r="X45" s="192"/>
      <c r="Y45" s="192"/>
      <c r="Z45" s="192"/>
      <c r="AA45" s="193"/>
      <c r="AB45" s="194"/>
      <c r="AC45" s="192"/>
      <c r="AD45" s="192"/>
      <c r="AE45" s="192"/>
      <c r="AF45" s="193"/>
      <c r="AH45" s="195">
        <v>95210</v>
      </c>
      <c r="AI45" s="196"/>
      <c r="AJ45" s="196"/>
      <c r="AK45" s="196"/>
      <c r="AL45" s="197"/>
    </row>
    <row r="46" spans="1:68" x14ac:dyDescent="0.2">
      <c r="A46" s="198">
        <v>220</v>
      </c>
      <c r="B46" s="271"/>
      <c r="C46" s="200" t="s">
        <v>92</v>
      </c>
      <c r="D46" s="200"/>
      <c r="E46" s="200"/>
      <c r="F46" s="200"/>
      <c r="G46" s="200"/>
      <c r="H46" s="200"/>
      <c r="I46" s="200"/>
      <c r="J46" s="200"/>
      <c r="K46" s="200"/>
      <c r="L46" s="200"/>
      <c r="M46" s="200"/>
      <c r="N46" s="200"/>
      <c r="O46" s="200"/>
      <c r="P46" s="200"/>
      <c r="Q46" s="200"/>
      <c r="R46" s="194"/>
      <c r="S46" s="192"/>
      <c r="T46" s="192"/>
      <c r="U46" s="192"/>
      <c r="V46" s="193"/>
      <c r="W46" s="192"/>
      <c r="X46" s="192"/>
      <c r="Y46" s="192"/>
      <c r="Z46" s="192"/>
      <c r="AA46" s="193"/>
      <c r="AB46" s="194"/>
      <c r="AC46" s="192"/>
      <c r="AD46" s="192"/>
      <c r="AE46" s="192"/>
      <c r="AF46" s="193"/>
      <c r="AH46" s="195">
        <v>95220</v>
      </c>
      <c r="AI46" s="196"/>
      <c r="AJ46" s="196"/>
      <c r="AK46" s="196"/>
      <c r="AL46" s="197"/>
    </row>
    <row r="47" spans="1:68" x14ac:dyDescent="0.2">
      <c r="A47" s="198">
        <v>230</v>
      </c>
      <c r="B47" s="271"/>
      <c r="C47" s="200" t="s">
        <v>93</v>
      </c>
      <c r="D47" s="200"/>
      <c r="E47" s="200"/>
      <c r="F47" s="200"/>
      <c r="G47" s="200"/>
      <c r="H47" s="200"/>
      <c r="I47" s="200"/>
      <c r="J47" s="200"/>
      <c r="K47" s="200"/>
      <c r="L47" s="200"/>
      <c r="M47" s="200"/>
      <c r="N47" s="200"/>
      <c r="O47" s="200"/>
      <c r="P47" s="200"/>
      <c r="Q47" s="200"/>
      <c r="R47" s="194"/>
      <c r="S47" s="192"/>
      <c r="T47" s="192"/>
      <c r="U47" s="192"/>
      <c r="V47" s="193"/>
      <c r="W47" s="192"/>
      <c r="X47" s="192"/>
      <c r="Y47" s="192"/>
      <c r="Z47" s="192"/>
      <c r="AA47" s="193"/>
      <c r="AB47" s="194"/>
      <c r="AC47" s="192"/>
      <c r="AD47" s="192"/>
      <c r="AE47" s="192"/>
      <c r="AF47" s="193"/>
      <c r="AH47" s="195">
        <v>95230</v>
      </c>
      <c r="AI47" s="196"/>
      <c r="AJ47" s="196"/>
      <c r="AK47" s="196"/>
      <c r="AL47" s="197"/>
    </row>
    <row r="48" spans="1:68" x14ac:dyDescent="0.2">
      <c r="A48" s="198">
        <v>240</v>
      </c>
      <c r="B48" s="271"/>
      <c r="C48" s="200" t="s">
        <v>94</v>
      </c>
      <c r="D48" s="200"/>
      <c r="E48" s="200"/>
      <c r="F48" s="200"/>
      <c r="G48" s="200"/>
      <c r="H48" s="200"/>
      <c r="I48" s="200"/>
      <c r="J48" s="200"/>
      <c r="K48" s="200"/>
      <c r="L48" s="200"/>
      <c r="M48" s="200"/>
      <c r="N48" s="200"/>
      <c r="O48" s="200"/>
      <c r="P48" s="200"/>
      <c r="Q48" s="200"/>
      <c r="R48" s="194"/>
      <c r="S48" s="192"/>
      <c r="T48" s="192"/>
      <c r="U48" s="192"/>
      <c r="V48" s="193"/>
      <c r="W48" s="192"/>
      <c r="X48" s="192"/>
      <c r="Y48" s="192"/>
      <c r="Z48" s="192"/>
      <c r="AA48" s="193"/>
      <c r="AB48" s="194"/>
      <c r="AC48" s="192"/>
      <c r="AD48" s="192"/>
      <c r="AE48" s="192"/>
      <c r="AF48" s="193"/>
      <c r="AH48" s="195">
        <v>95240</v>
      </c>
      <c r="AI48" s="196"/>
      <c r="AJ48" s="196"/>
      <c r="AK48" s="196"/>
      <c r="AL48" s="197"/>
    </row>
    <row r="49" spans="1:68" x14ac:dyDescent="0.2">
      <c r="A49" s="198">
        <v>250</v>
      </c>
      <c r="B49" s="271"/>
      <c r="C49" s="200" t="s">
        <v>95</v>
      </c>
      <c r="D49" s="200"/>
      <c r="E49" s="200"/>
      <c r="F49" s="200"/>
      <c r="G49" s="200"/>
      <c r="H49" s="200"/>
      <c r="I49" s="200"/>
      <c r="J49" s="200"/>
      <c r="K49" s="200"/>
      <c r="L49" s="200"/>
      <c r="M49" s="200"/>
      <c r="N49" s="200"/>
      <c r="O49" s="200"/>
      <c r="P49" s="200"/>
      <c r="Q49" s="200"/>
      <c r="R49" s="194"/>
      <c r="S49" s="192"/>
      <c r="T49" s="192"/>
      <c r="U49" s="192"/>
      <c r="V49" s="193"/>
      <c r="W49" s="192"/>
      <c r="X49" s="192"/>
      <c r="Y49" s="192"/>
      <c r="Z49" s="192"/>
      <c r="AA49" s="193"/>
      <c r="AB49" s="194"/>
      <c r="AC49" s="192"/>
      <c r="AD49" s="192"/>
      <c r="AE49" s="192"/>
      <c r="AF49" s="193"/>
      <c r="AH49" s="195">
        <v>95250</v>
      </c>
      <c r="AI49" s="196"/>
      <c r="AJ49" s="196"/>
      <c r="AK49" s="196"/>
      <c r="AL49" s="197"/>
    </row>
    <row r="50" spans="1:68" s="114" customFormat="1" x14ac:dyDescent="0.2">
      <c r="A50" s="208"/>
      <c r="B50" s="209"/>
      <c r="C50" s="283"/>
      <c r="D50" s="283"/>
      <c r="E50" s="283"/>
      <c r="F50" s="283"/>
      <c r="G50" s="283"/>
      <c r="H50" s="283"/>
      <c r="I50" s="283"/>
      <c r="J50" s="283"/>
      <c r="K50" s="283"/>
      <c r="L50" s="283"/>
      <c r="M50" s="283"/>
      <c r="N50" s="283"/>
      <c r="O50" s="283"/>
      <c r="P50" s="283"/>
      <c r="Q50" s="283"/>
      <c r="R50" s="194"/>
      <c r="S50" s="192"/>
      <c r="T50" s="192"/>
      <c r="U50" s="192"/>
      <c r="V50" s="193"/>
      <c r="W50" s="192"/>
      <c r="X50" s="192"/>
      <c r="Y50" s="192"/>
      <c r="Z50" s="192"/>
      <c r="AA50" s="193"/>
      <c r="AB50" s="194"/>
      <c r="AC50" s="192"/>
      <c r="AD50" s="192"/>
      <c r="AE50" s="192"/>
      <c r="AF50" s="19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row>
    <row r="51" spans="1:68" ht="18.75" customHeight="1" x14ac:dyDescent="0.2">
      <c r="A51" s="163" t="s">
        <v>96</v>
      </c>
      <c r="B51" s="284"/>
      <c r="C51" s="284"/>
      <c r="D51" s="284"/>
      <c r="E51" s="284"/>
      <c r="F51" s="284"/>
      <c r="G51" s="284"/>
      <c r="H51" s="284"/>
      <c r="I51" s="284"/>
      <c r="J51" s="284"/>
      <c r="K51" s="284"/>
      <c r="L51" s="284"/>
      <c r="M51" s="284"/>
      <c r="N51" s="284"/>
      <c r="O51" s="284"/>
      <c r="P51" s="284"/>
      <c r="Q51" s="164"/>
      <c r="R51" s="232">
        <f>SUM(R45:R50)</f>
        <v>0</v>
      </c>
      <c r="S51" s="261"/>
      <c r="T51" s="261"/>
      <c r="U51" s="261"/>
      <c r="V51" s="261"/>
      <c r="W51" s="232">
        <f>SUM(W45:W50)</f>
        <v>0</v>
      </c>
      <c r="X51" s="261"/>
      <c r="Y51" s="261"/>
      <c r="Z51" s="261"/>
      <c r="AA51" s="262"/>
      <c r="AB51" s="232">
        <f>SUM(AB45:AB50)</f>
        <v>0</v>
      </c>
      <c r="AC51" s="261"/>
      <c r="AD51" s="261"/>
      <c r="AE51" s="261"/>
      <c r="AF51" s="262"/>
      <c r="AH51" s="3"/>
      <c r="AI51" s="3"/>
      <c r="AJ51" s="3"/>
      <c r="AK51" s="3"/>
      <c r="AL51" s="3"/>
    </row>
    <row r="52" spans="1:68" s="3" customFormat="1" ht="6" customHeight="1" x14ac:dyDescent="0.2">
      <c r="A52" s="80"/>
      <c r="B52" s="80"/>
      <c r="C52" s="80"/>
      <c r="D52" s="80"/>
      <c r="E52" s="80"/>
      <c r="F52" s="80"/>
      <c r="G52" s="80"/>
      <c r="H52" s="80"/>
      <c r="I52" s="80"/>
      <c r="J52" s="80"/>
      <c r="K52" s="80"/>
      <c r="L52" s="80"/>
      <c r="M52" s="80"/>
      <c r="N52" s="80"/>
      <c r="O52" s="80"/>
      <c r="P52" s="80"/>
      <c r="Q52" s="80"/>
      <c r="R52" s="104"/>
      <c r="S52" s="104"/>
      <c r="T52" s="104"/>
      <c r="U52" s="104"/>
      <c r="V52" s="104"/>
      <c r="W52" s="104"/>
      <c r="X52" s="104"/>
      <c r="Y52" s="104"/>
      <c r="Z52" s="104"/>
      <c r="AA52" s="104"/>
      <c r="AB52" s="104"/>
      <c r="AC52" s="104"/>
      <c r="AD52" s="104"/>
      <c r="AE52" s="104"/>
      <c r="AF52" s="104"/>
    </row>
    <row r="53" spans="1:68" ht="12.75" customHeight="1" x14ac:dyDescent="0.2">
      <c r="A53" s="288">
        <v>300</v>
      </c>
      <c r="B53" s="289"/>
      <c r="C53" s="290" t="s">
        <v>97</v>
      </c>
      <c r="D53" s="290"/>
      <c r="E53" s="290"/>
      <c r="F53" s="290"/>
      <c r="G53" s="290"/>
      <c r="H53" s="290"/>
      <c r="I53" s="290"/>
      <c r="J53" s="290"/>
      <c r="K53" s="290"/>
      <c r="L53" s="290"/>
      <c r="M53" s="290"/>
      <c r="N53" s="290"/>
      <c r="O53" s="290"/>
      <c r="P53" s="290"/>
      <c r="Q53" s="290"/>
      <c r="R53" s="285"/>
      <c r="S53" s="286"/>
      <c r="T53" s="286"/>
      <c r="U53" s="286"/>
      <c r="V53" s="287"/>
      <c r="W53" s="286"/>
      <c r="X53" s="286"/>
      <c r="Y53" s="286"/>
      <c r="Z53" s="286"/>
      <c r="AA53" s="287"/>
      <c r="AB53" s="285"/>
      <c r="AC53" s="286"/>
      <c r="AD53" s="286"/>
      <c r="AE53" s="286"/>
      <c r="AF53" s="287"/>
      <c r="AH53" s="195">
        <v>95300</v>
      </c>
      <c r="AI53" s="196"/>
      <c r="AJ53" s="196"/>
      <c r="AK53" s="196"/>
      <c r="AL53" s="197"/>
    </row>
    <row r="54" spans="1:68" ht="12.75" customHeight="1" x14ac:dyDescent="0.2">
      <c r="A54" s="201">
        <v>300000</v>
      </c>
      <c r="B54" s="199"/>
      <c r="C54" s="200" t="s">
        <v>98</v>
      </c>
      <c r="D54" s="200"/>
      <c r="E54" s="200"/>
      <c r="F54" s="200"/>
      <c r="G54" s="200"/>
      <c r="H54" s="200"/>
      <c r="I54" s="200"/>
      <c r="J54" s="200"/>
      <c r="K54" s="200"/>
      <c r="L54" s="200"/>
      <c r="M54" s="200"/>
      <c r="N54" s="200"/>
      <c r="O54" s="200"/>
      <c r="P54" s="200"/>
      <c r="Q54" s="200"/>
      <c r="R54" s="194"/>
      <c r="S54" s="192"/>
      <c r="T54" s="192"/>
      <c r="U54" s="192"/>
      <c r="V54" s="193"/>
      <c r="W54" s="192"/>
      <c r="X54" s="192"/>
      <c r="Y54" s="192"/>
      <c r="Z54" s="192"/>
      <c r="AA54" s="193"/>
      <c r="AB54" s="194"/>
      <c r="AC54" s="192"/>
      <c r="AD54" s="192"/>
      <c r="AE54" s="192"/>
      <c r="AF54" s="193"/>
      <c r="AH54" s="195">
        <v>95303</v>
      </c>
      <c r="AI54" s="196"/>
      <c r="AJ54" s="196"/>
      <c r="AK54" s="196"/>
      <c r="AL54" s="197"/>
    </row>
    <row r="55" spans="1:68" x14ac:dyDescent="0.2">
      <c r="A55" s="201" t="s">
        <v>99</v>
      </c>
      <c r="B55" s="199"/>
      <c r="C55" s="200" t="s">
        <v>100</v>
      </c>
      <c r="D55" s="200"/>
      <c r="E55" s="200"/>
      <c r="F55" s="200"/>
      <c r="G55" s="200"/>
      <c r="H55" s="200"/>
      <c r="I55" s="200"/>
      <c r="J55" s="200"/>
      <c r="K55" s="200"/>
      <c r="L55" s="200"/>
      <c r="M55" s="200"/>
      <c r="N55" s="200"/>
      <c r="O55" s="200"/>
      <c r="P55" s="200"/>
      <c r="Q55" s="200"/>
      <c r="R55" s="194"/>
      <c r="S55" s="192"/>
      <c r="T55" s="192"/>
      <c r="U55" s="192"/>
      <c r="V55" s="193"/>
      <c r="W55" s="192"/>
      <c r="X55" s="192"/>
      <c r="Y55" s="192"/>
      <c r="Z55" s="192"/>
      <c r="AA55" s="193"/>
      <c r="AB55" s="194"/>
      <c r="AC55" s="192"/>
      <c r="AD55" s="192"/>
      <c r="AE55" s="192"/>
      <c r="AF55" s="193"/>
      <c r="AH55" s="195">
        <v>95301</v>
      </c>
      <c r="AI55" s="196"/>
      <c r="AJ55" s="196"/>
      <c r="AK55" s="196"/>
      <c r="AL55" s="197"/>
    </row>
    <row r="56" spans="1:68" x14ac:dyDescent="0.2">
      <c r="A56" s="89"/>
      <c r="B56" s="90"/>
      <c r="C56" s="205" t="s">
        <v>101</v>
      </c>
      <c r="D56" s="206"/>
      <c r="E56" s="206"/>
      <c r="F56" s="206"/>
      <c r="G56" s="206"/>
      <c r="H56" s="206"/>
      <c r="I56" s="206"/>
      <c r="J56" s="206"/>
      <c r="K56" s="206"/>
      <c r="L56" s="206"/>
      <c r="M56" s="206"/>
      <c r="N56" s="206"/>
      <c r="O56" s="207"/>
      <c r="P56" s="207"/>
      <c r="Q56" s="32" t="s">
        <v>62</v>
      </c>
      <c r="R56" s="105"/>
      <c r="S56" s="106"/>
      <c r="T56" s="106"/>
      <c r="U56" s="106"/>
      <c r="V56" s="106"/>
      <c r="W56" s="106"/>
      <c r="X56" s="106"/>
      <c r="Y56" s="106"/>
      <c r="Z56" s="106"/>
      <c r="AA56" s="106"/>
      <c r="AB56" s="106"/>
      <c r="AC56" s="106"/>
      <c r="AD56" s="106"/>
      <c r="AE56" s="106"/>
      <c r="AF56" s="107"/>
      <c r="AH56" s="3"/>
      <c r="AI56" s="3"/>
      <c r="AJ56" s="3"/>
      <c r="AK56" s="3"/>
      <c r="AL56" s="3"/>
    </row>
    <row r="57" spans="1:68" x14ac:dyDescent="0.2">
      <c r="A57" s="201" t="s">
        <v>102</v>
      </c>
      <c r="B57" s="199"/>
      <c r="C57" s="200" t="s">
        <v>103</v>
      </c>
      <c r="D57" s="200"/>
      <c r="E57" s="200"/>
      <c r="F57" s="200"/>
      <c r="G57" s="200"/>
      <c r="H57" s="200"/>
      <c r="I57" s="200"/>
      <c r="J57" s="200"/>
      <c r="K57" s="200"/>
      <c r="L57" s="200"/>
      <c r="M57" s="200"/>
      <c r="N57" s="200"/>
      <c r="O57" s="200"/>
      <c r="P57" s="200"/>
      <c r="Q57" s="200"/>
      <c r="R57" s="194"/>
      <c r="S57" s="192"/>
      <c r="T57" s="192"/>
      <c r="U57" s="192"/>
      <c r="V57" s="193"/>
      <c r="W57" s="192"/>
      <c r="X57" s="192"/>
      <c r="Y57" s="192"/>
      <c r="Z57" s="192"/>
      <c r="AA57" s="193"/>
      <c r="AB57" s="194"/>
      <c r="AC57" s="192"/>
      <c r="AD57" s="192"/>
      <c r="AE57" s="192"/>
      <c r="AF57" s="193"/>
      <c r="AH57" s="195">
        <v>95301</v>
      </c>
      <c r="AI57" s="196"/>
      <c r="AJ57" s="196"/>
      <c r="AK57" s="196"/>
      <c r="AL57" s="197"/>
    </row>
    <row r="58" spans="1:68" x14ac:dyDescent="0.2">
      <c r="A58" s="201">
        <v>300012</v>
      </c>
      <c r="B58" s="199"/>
      <c r="C58" s="200" t="s">
        <v>104</v>
      </c>
      <c r="D58" s="200"/>
      <c r="E58" s="200"/>
      <c r="F58" s="200"/>
      <c r="G58" s="200"/>
      <c r="H58" s="200"/>
      <c r="I58" s="200"/>
      <c r="J58" s="200"/>
      <c r="K58" s="200"/>
      <c r="L58" s="200"/>
      <c r="M58" s="200"/>
      <c r="N58" s="200"/>
      <c r="O58" s="200"/>
      <c r="P58" s="200"/>
      <c r="Q58" s="200"/>
      <c r="R58" s="194"/>
      <c r="S58" s="192"/>
      <c r="T58" s="192"/>
      <c r="U58" s="192"/>
      <c r="V58" s="193"/>
      <c r="W58" s="192"/>
      <c r="X58" s="192"/>
      <c r="Y58" s="192"/>
      <c r="Z58" s="192"/>
      <c r="AA58" s="193"/>
      <c r="AB58" s="194"/>
      <c r="AC58" s="192"/>
      <c r="AD58" s="192"/>
      <c r="AE58" s="192"/>
      <c r="AF58" s="193"/>
      <c r="AH58" s="195">
        <v>95312</v>
      </c>
      <c r="AI58" s="196"/>
      <c r="AJ58" s="196"/>
      <c r="AK58" s="196"/>
      <c r="AL58" s="197"/>
    </row>
    <row r="59" spans="1:68" x14ac:dyDescent="0.2">
      <c r="A59" s="201">
        <v>300014</v>
      </c>
      <c r="B59" s="199"/>
      <c r="C59" s="200" t="s">
        <v>105</v>
      </c>
      <c r="D59" s="200"/>
      <c r="E59" s="200"/>
      <c r="F59" s="200"/>
      <c r="G59" s="200"/>
      <c r="H59" s="200"/>
      <c r="I59" s="200"/>
      <c r="J59" s="200"/>
      <c r="K59" s="200"/>
      <c r="L59" s="200"/>
      <c r="M59" s="200"/>
      <c r="N59" s="200"/>
      <c r="O59" s="200"/>
      <c r="P59" s="200"/>
      <c r="Q59" s="200"/>
      <c r="R59" s="194"/>
      <c r="S59" s="192"/>
      <c r="T59" s="192"/>
      <c r="U59" s="192"/>
      <c r="V59" s="193"/>
      <c r="W59" s="192"/>
      <c r="X59" s="192"/>
      <c r="Y59" s="192"/>
      <c r="Z59" s="192"/>
      <c r="AA59" s="193"/>
      <c r="AB59" s="194"/>
      <c r="AC59" s="192"/>
      <c r="AD59" s="192"/>
      <c r="AE59" s="192"/>
      <c r="AF59" s="193"/>
      <c r="AH59" s="195">
        <v>95314</v>
      </c>
      <c r="AI59" s="196"/>
      <c r="AJ59" s="196"/>
      <c r="AK59" s="196"/>
      <c r="AL59" s="197"/>
    </row>
    <row r="60" spans="1:68" x14ac:dyDescent="0.2">
      <c r="A60" s="201">
        <v>300016</v>
      </c>
      <c r="B60" s="199"/>
      <c r="C60" s="200" t="s">
        <v>106</v>
      </c>
      <c r="D60" s="200"/>
      <c r="E60" s="200"/>
      <c r="F60" s="200"/>
      <c r="G60" s="200"/>
      <c r="H60" s="200"/>
      <c r="I60" s="200"/>
      <c r="J60" s="200"/>
      <c r="K60" s="200"/>
      <c r="L60" s="200"/>
      <c r="M60" s="200"/>
      <c r="N60" s="200"/>
      <c r="O60" s="200"/>
      <c r="P60" s="200"/>
      <c r="Q60" s="200"/>
      <c r="R60" s="194"/>
      <c r="S60" s="192"/>
      <c r="T60" s="192"/>
      <c r="U60" s="192"/>
      <c r="V60" s="193"/>
      <c r="W60" s="192"/>
      <c r="X60" s="192"/>
      <c r="Y60" s="192"/>
      <c r="Z60" s="192"/>
      <c r="AA60" s="193"/>
      <c r="AB60" s="194"/>
      <c r="AC60" s="192"/>
      <c r="AD60" s="192"/>
      <c r="AE60" s="192"/>
      <c r="AF60" s="193"/>
      <c r="AH60" s="195">
        <v>95316</v>
      </c>
      <c r="AI60" s="196"/>
      <c r="AJ60" s="196"/>
      <c r="AK60" s="196"/>
      <c r="AL60" s="197"/>
    </row>
    <row r="61" spans="1:68" x14ac:dyDescent="0.2">
      <c r="A61" s="201">
        <v>300017</v>
      </c>
      <c r="B61" s="199"/>
      <c r="C61" s="200" t="s">
        <v>107</v>
      </c>
      <c r="D61" s="200"/>
      <c r="E61" s="200"/>
      <c r="F61" s="200"/>
      <c r="G61" s="200"/>
      <c r="H61" s="200"/>
      <c r="I61" s="200"/>
      <c r="J61" s="200"/>
      <c r="K61" s="200"/>
      <c r="L61" s="200"/>
      <c r="M61" s="200"/>
      <c r="N61" s="200"/>
      <c r="O61" s="200"/>
      <c r="P61" s="200"/>
      <c r="Q61" s="200"/>
      <c r="R61" s="194"/>
      <c r="S61" s="192"/>
      <c r="T61" s="192"/>
      <c r="U61" s="192"/>
      <c r="V61" s="193"/>
      <c r="W61" s="192"/>
      <c r="X61" s="192"/>
      <c r="Y61" s="192"/>
      <c r="Z61" s="192"/>
      <c r="AA61" s="193"/>
      <c r="AB61" s="194"/>
      <c r="AC61" s="192"/>
      <c r="AD61" s="192"/>
      <c r="AE61" s="192"/>
      <c r="AF61" s="193"/>
      <c r="AH61" s="195">
        <v>95317</v>
      </c>
      <c r="AI61" s="196"/>
      <c r="AJ61" s="196"/>
      <c r="AK61" s="196"/>
      <c r="AL61" s="197"/>
    </row>
    <row r="62" spans="1:68" x14ac:dyDescent="0.2">
      <c r="A62" s="201">
        <v>300018</v>
      </c>
      <c r="B62" s="199"/>
      <c r="C62" s="200" t="s">
        <v>108</v>
      </c>
      <c r="D62" s="200"/>
      <c r="E62" s="200"/>
      <c r="F62" s="200"/>
      <c r="G62" s="200"/>
      <c r="H62" s="200"/>
      <c r="I62" s="200"/>
      <c r="J62" s="200"/>
      <c r="K62" s="200"/>
      <c r="L62" s="200"/>
      <c r="M62" s="200"/>
      <c r="N62" s="200"/>
      <c r="O62" s="200"/>
      <c r="P62" s="200"/>
      <c r="Q62" s="200"/>
      <c r="R62" s="194"/>
      <c r="S62" s="192"/>
      <c r="T62" s="192"/>
      <c r="U62" s="192"/>
      <c r="V62" s="193"/>
      <c r="W62" s="192"/>
      <c r="X62" s="192"/>
      <c r="Y62" s="192"/>
      <c r="Z62" s="192"/>
      <c r="AA62" s="193"/>
      <c r="AB62" s="194"/>
      <c r="AC62" s="192"/>
      <c r="AD62" s="192"/>
      <c r="AE62" s="192"/>
      <c r="AF62" s="193"/>
      <c r="AH62" s="195">
        <v>95318</v>
      </c>
      <c r="AI62" s="196"/>
      <c r="AJ62" s="196"/>
      <c r="AK62" s="196"/>
      <c r="AL62" s="197"/>
    </row>
    <row r="63" spans="1:68" x14ac:dyDescent="0.2">
      <c r="A63" s="201">
        <v>300020</v>
      </c>
      <c r="B63" s="199"/>
      <c r="C63" s="200" t="s">
        <v>109</v>
      </c>
      <c r="D63" s="200"/>
      <c r="E63" s="200"/>
      <c r="F63" s="200"/>
      <c r="G63" s="200"/>
      <c r="H63" s="200"/>
      <c r="I63" s="200"/>
      <c r="J63" s="200"/>
      <c r="K63" s="200"/>
      <c r="L63" s="200"/>
      <c r="M63" s="200"/>
      <c r="N63" s="200"/>
      <c r="O63" s="200"/>
      <c r="P63" s="200"/>
      <c r="Q63" s="200"/>
      <c r="R63" s="194"/>
      <c r="S63" s="192"/>
      <c r="T63" s="192"/>
      <c r="U63" s="192"/>
      <c r="V63" s="193"/>
      <c r="W63" s="192"/>
      <c r="X63" s="192"/>
      <c r="Y63" s="192"/>
      <c r="Z63" s="192"/>
      <c r="AA63" s="193"/>
      <c r="AB63" s="194"/>
      <c r="AC63" s="192"/>
      <c r="AD63" s="192"/>
      <c r="AE63" s="192"/>
      <c r="AF63" s="193"/>
      <c r="AH63" s="195">
        <v>95320</v>
      </c>
      <c r="AI63" s="196"/>
      <c r="AJ63" s="196"/>
      <c r="AK63" s="196"/>
      <c r="AL63" s="197"/>
    </row>
    <row r="64" spans="1:68" x14ac:dyDescent="0.2">
      <c r="A64" s="89"/>
      <c r="B64" s="90"/>
      <c r="C64" s="205" t="s">
        <v>110</v>
      </c>
      <c r="D64" s="206"/>
      <c r="E64" s="206"/>
      <c r="F64" s="206"/>
      <c r="G64" s="206"/>
      <c r="H64" s="206"/>
      <c r="I64" s="206"/>
      <c r="J64" s="206"/>
      <c r="K64" s="206"/>
      <c r="L64" s="206"/>
      <c r="M64" s="206"/>
      <c r="N64" s="206"/>
      <c r="O64" s="207"/>
      <c r="P64" s="207"/>
      <c r="Q64" s="32" t="s">
        <v>62</v>
      </c>
      <c r="R64" s="105"/>
      <c r="S64" s="106"/>
      <c r="T64" s="106"/>
      <c r="U64" s="106"/>
      <c r="V64" s="106"/>
      <c r="W64" s="106"/>
      <c r="X64" s="106"/>
      <c r="Y64" s="106"/>
      <c r="Z64" s="106"/>
      <c r="AA64" s="106"/>
      <c r="AB64" s="106"/>
      <c r="AC64" s="106"/>
      <c r="AD64" s="106"/>
      <c r="AE64" s="106"/>
      <c r="AF64" s="107"/>
      <c r="AH64" s="3"/>
      <c r="AI64" s="3"/>
      <c r="AJ64" s="3"/>
      <c r="AK64" s="3"/>
      <c r="AL64" s="3"/>
    </row>
    <row r="65" spans="1:38" x14ac:dyDescent="0.2">
      <c r="A65" s="201">
        <v>300021</v>
      </c>
      <c r="B65" s="199"/>
      <c r="C65" s="200" t="s">
        <v>111</v>
      </c>
      <c r="D65" s="200"/>
      <c r="E65" s="200"/>
      <c r="F65" s="200"/>
      <c r="G65" s="200"/>
      <c r="H65" s="200"/>
      <c r="I65" s="200"/>
      <c r="J65" s="200"/>
      <c r="K65" s="200"/>
      <c r="L65" s="200"/>
      <c r="M65" s="200"/>
      <c r="N65" s="200"/>
      <c r="O65" s="200"/>
      <c r="P65" s="200"/>
      <c r="Q65" s="200"/>
      <c r="R65" s="194"/>
      <c r="S65" s="192"/>
      <c r="T65" s="192"/>
      <c r="U65" s="192"/>
      <c r="V65" s="193"/>
      <c r="W65" s="192"/>
      <c r="X65" s="192"/>
      <c r="Y65" s="192"/>
      <c r="Z65" s="192"/>
      <c r="AA65" s="193"/>
      <c r="AB65" s="194"/>
      <c r="AC65" s="192"/>
      <c r="AD65" s="192"/>
      <c r="AE65" s="192"/>
      <c r="AF65" s="193"/>
      <c r="AH65" s="195">
        <v>95321</v>
      </c>
      <c r="AI65" s="196"/>
      <c r="AJ65" s="196"/>
      <c r="AK65" s="196"/>
      <c r="AL65" s="197"/>
    </row>
    <row r="66" spans="1:38" x14ac:dyDescent="0.2">
      <c r="A66" s="89"/>
      <c r="B66" s="90"/>
      <c r="C66" s="205" t="s">
        <v>112</v>
      </c>
      <c r="D66" s="206"/>
      <c r="E66" s="206"/>
      <c r="F66" s="206"/>
      <c r="G66" s="206"/>
      <c r="H66" s="206"/>
      <c r="I66" s="206"/>
      <c r="J66" s="206"/>
      <c r="K66" s="206"/>
      <c r="L66" s="206"/>
      <c r="M66" s="206"/>
      <c r="N66" s="206"/>
      <c r="O66" s="207"/>
      <c r="P66" s="207"/>
      <c r="Q66" s="32" t="s">
        <v>62</v>
      </c>
      <c r="R66" s="105"/>
      <c r="S66" s="106"/>
      <c r="T66" s="106"/>
      <c r="U66" s="106"/>
      <c r="V66" s="106"/>
      <c r="W66" s="106"/>
      <c r="X66" s="106"/>
      <c r="Y66" s="106"/>
      <c r="Z66" s="106"/>
      <c r="AA66" s="106"/>
      <c r="AB66" s="106"/>
      <c r="AC66" s="106"/>
      <c r="AD66" s="106"/>
      <c r="AE66" s="106"/>
      <c r="AF66" s="107"/>
      <c r="AH66" s="3"/>
      <c r="AI66" s="3"/>
      <c r="AJ66" s="3"/>
      <c r="AK66" s="3"/>
      <c r="AL66" s="3"/>
    </row>
    <row r="67" spans="1:38" x14ac:dyDescent="0.2">
      <c r="A67" s="201">
        <v>300022</v>
      </c>
      <c r="B67" s="199"/>
      <c r="C67" s="200" t="s">
        <v>113</v>
      </c>
      <c r="D67" s="200"/>
      <c r="E67" s="200"/>
      <c r="F67" s="200"/>
      <c r="G67" s="200"/>
      <c r="H67" s="200"/>
      <c r="I67" s="200"/>
      <c r="J67" s="200"/>
      <c r="K67" s="200"/>
      <c r="L67" s="200"/>
      <c r="M67" s="200"/>
      <c r="N67" s="200"/>
      <c r="O67" s="200"/>
      <c r="P67" s="200"/>
      <c r="Q67" s="200"/>
      <c r="R67" s="194"/>
      <c r="S67" s="192"/>
      <c r="T67" s="192"/>
      <c r="U67" s="192"/>
      <c r="V67" s="193"/>
      <c r="W67" s="192"/>
      <c r="X67" s="192"/>
      <c r="Y67" s="192"/>
      <c r="Z67" s="192"/>
      <c r="AA67" s="193"/>
      <c r="AB67" s="194"/>
      <c r="AC67" s="192"/>
      <c r="AD67" s="192"/>
      <c r="AE67" s="192"/>
      <c r="AF67" s="193"/>
      <c r="AH67" s="195">
        <v>95322</v>
      </c>
      <c r="AI67" s="196"/>
      <c r="AJ67" s="196"/>
      <c r="AK67" s="196"/>
      <c r="AL67" s="197"/>
    </row>
    <row r="68" spans="1:38" x14ac:dyDescent="0.2">
      <c r="A68" s="201">
        <v>300023</v>
      </c>
      <c r="B68" s="199"/>
      <c r="C68" s="200" t="s">
        <v>114</v>
      </c>
      <c r="D68" s="200"/>
      <c r="E68" s="200"/>
      <c r="F68" s="200"/>
      <c r="G68" s="200"/>
      <c r="H68" s="200"/>
      <c r="I68" s="200"/>
      <c r="J68" s="200"/>
      <c r="K68" s="200"/>
      <c r="L68" s="200"/>
      <c r="M68" s="200"/>
      <c r="N68" s="200"/>
      <c r="O68" s="200"/>
      <c r="P68" s="200"/>
      <c r="Q68" s="200"/>
      <c r="R68" s="194"/>
      <c r="S68" s="192"/>
      <c r="T68" s="192"/>
      <c r="U68" s="192"/>
      <c r="V68" s="193"/>
      <c r="W68" s="192"/>
      <c r="X68" s="192"/>
      <c r="Y68" s="192"/>
      <c r="Z68" s="192"/>
      <c r="AA68" s="193"/>
      <c r="AB68" s="194"/>
      <c r="AC68" s="192"/>
      <c r="AD68" s="192"/>
      <c r="AE68" s="192"/>
      <c r="AF68" s="193"/>
      <c r="AH68" s="195">
        <v>95323</v>
      </c>
      <c r="AI68" s="196"/>
      <c r="AJ68" s="196"/>
      <c r="AK68" s="196"/>
      <c r="AL68" s="197"/>
    </row>
    <row r="69" spans="1:38" x14ac:dyDescent="0.2">
      <c r="A69" s="89"/>
      <c r="B69" s="90"/>
      <c r="C69" s="205" t="s">
        <v>115</v>
      </c>
      <c r="D69" s="206"/>
      <c r="E69" s="206"/>
      <c r="F69" s="206"/>
      <c r="G69" s="206"/>
      <c r="H69" s="206"/>
      <c r="I69" s="206"/>
      <c r="J69" s="206"/>
      <c r="K69" s="206"/>
      <c r="L69" s="206"/>
      <c r="M69" s="206"/>
      <c r="N69" s="206"/>
      <c r="O69" s="207"/>
      <c r="P69" s="207"/>
      <c r="Q69" s="32" t="s">
        <v>62</v>
      </c>
      <c r="R69" s="105"/>
      <c r="S69" s="106"/>
      <c r="T69" s="106"/>
      <c r="U69" s="106"/>
      <c r="V69" s="106"/>
      <c r="W69" s="106"/>
      <c r="X69" s="106"/>
      <c r="Y69" s="106"/>
      <c r="Z69" s="106"/>
      <c r="AA69" s="106"/>
      <c r="AB69" s="106"/>
      <c r="AC69" s="106"/>
      <c r="AD69" s="106"/>
      <c r="AE69" s="106"/>
      <c r="AF69" s="107"/>
      <c r="AH69" s="3"/>
      <c r="AI69" s="3"/>
      <c r="AJ69" s="3"/>
      <c r="AK69" s="3"/>
      <c r="AL69" s="3"/>
    </row>
    <row r="70" spans="1:38" x14ac:dyDescent="0.2">
      <c r="A70" s="201">
        <v>300024</v>
      </c>
      <c r="B70" s="199"/>
      <c r="C70" s="200" t="s">
        <v>116</v>
      </c>
      <c r="D70" s="200"/>
      <c r="E70" s="200"/>
      <c r="F70" s="200"/>
      <c r="G70" s="200"/>
      <c r="H70" s="200"/>
      <c r="I70" s="200"/>
      <c r="J70" s="200"/>
      <c r="K70" s="200"/>
      <c r="L70" s="200"/>
      <c r="M70" s="200"/>
      <c r="N70" s="200"/>
      <c r="O70" s="200"/>
      <c r="P70" s="200"/>
      <c r="Q70" s="200"/>
      <c r="R70" s="194"/>
      <c r="S70" s="192"/>
      <c r="T70" s="192"/>
      <c r="U70" s="192"/>
      <c r="V70" s="193"/>
      <c r="W70" s="192"/>
      <c r="X70" s="192"/>
      <c r="Y70" s="192"/>
      <c r="Z70" s="192"/>
      <c r="AA70" s="193"/>
      <c r="AB70" s="194"/>
      <c r="AC70" s="192"/>
      <c r="AD70" s="192"/>
      <c r="AE70" s="192"/>
      <c r="AF70" s="193"/>
      <c r="AH70" s="195">
        <v>95324</v>
      </c>
      <c r="AI70" s="196"/>
      <c r="AJ70" s="196"/>
      <c r="AK70" s="196"/>
      <c r="AL70" s="197"/>
    </row>
    <row r="71" spans="1:38" x14ac:dyDescent="0.2">
      <c r="A71" s="89"/>
      <c r="B71" s="90"/>
      <c r="C71" s="205" t="s">
        <v>115</v>
      </c>
      <c r="D71" s="206"/>
      <c r="E71" s="206"/>
      <c r="F71" s="206"/>
      <c r="G71" s="206"/>
      <c r="H71" s="206"/>
      <c r="I71" s="206"/>
      <c r="J71" s="206"/>
      <c r="K71" s="206"/>
      <c r="L71" s="206"/>
      <c r="M71" s="206"/>
      <c r="N71" s="206"/>
      <c r="O71" s="207"/>
      <c r="P71" s="207"/>
      <c r="Q71" s="32" t="s">
        <v>62</v>
      </c>
      <c r="R71" s="105"/>
      <c r="S71" s="106"/>
      <c r="T71" s="106"/>
      <c r="U71" s="106"/>
      <c r="V71" s="106"/>
      <c r="W71" s="106"/>
      <c r="X71" s="106"/>
      <c r="Y71" s="106"/>
      <c r="Z71" s="106"/>
      <c r="AA71" s="106"/>
      <c r="AB71" s="106"/>
      <c r="AC71" s="106"/>
      <c r="AD71" s="106"/>
      <c r="AE71" s="106"/>
      <c r="AF71" s="107"/>
      <c r="AH71" s="3"/>
      <c r="AI71" s="3"/>
      <c r="AJ71" s="3"/>
      <c r="AK71" s="3"/>
      <c r="AL71" s="3"/>
    </row>
    <row r="72" spans="1:38" x14ac:dyDescent="0.2">
      <c r="A72" s="201">
        <v>300025</v>
      </c>
      <c r="B72" s="199"/>
      <c r="C72" s="200" t="s">
        <v>117</v>
      </c>
      <c r="D72" s="200"/>
      <c r="E72" s="200"/>
      <c r="F72" s="200"/>
      <c r="G72" s="200"/>
      <c r="H72" s="200"/>
      <c r="I72" s="200"/>
      <c r="J72" s="200"/>
      <c r="K72" s="200"/>
      <c r="L72" s="200"/>
      <c r="M72" s="200"/>
      <c r="N72" s="200"/>
      <c r="O72" s="200"/>
      <c r="P72" s="200"/>
      <c r="Q72" s="200"/>
      <c r="R72" s="194"/>
      <c r="S72" s="192"/>
      <c r="T72" s="192"/>
      <c r="U72" s="192"/>
      <c r="V72" s="193"/>
      <c r="W72" s="192"/>
      <c r="X72" s="192"/>
      <c r="Y72" s="192"/>
      <c r="Z72" s="192"/>
      <c r="AA72" s="193"/>
      <c r="AB72" s="194"/>
      <c r="AC72" s="192"/>
      <c r="AD72" s="192"/>
      <c r="AE72" s="192"/>
      <c r="AF72" s="193"/>
      <c r="AH72" s="195">
        <v>95325</v>
      </c>
      <c r="AI72" s="196"/>
      <c r="AJ72" s="196"/>
      <c r="AK72" s="196"/>
      <c r="AL72" s="197"/>
    </row>
    <row r="73" spans="1:38" x14ac:dyDescent="0.2">
      <c r="A73" s="201">
        <v>300026</v>
      </c>
      <c r="B73" s="199"/>
      <c r="C73" s="200" t="s">
        <v>118</v>
      </c>
      <c r="D73" s="200"/>
      <c r="E73" s="200"/>
      <c r="F73" s="200"/>
      <c r="G73" s="200"/>
      <c r="H73" s="200"/>
      <c r="I73" s="200"/>
      <c r="J73" s="200"/>
      <c r="K73" s="200"/>
      <c r="L73" s="200"/>
      <c r="M73" s="200"/>
      <c r="N73" s="200"/>
      <c r="O73" s="200"/>
      <c r="P73" s="200"/>
      <c r="Q73" s="200"/>
      <c r="R73" s="194"/>
      <c r="S73" s="192"/>
      <c r="T73" s="192"/>
      <c r="U73" s="192"/>
      <c r="V73" s="193"/>
      <c r="W73" s="192"/>
      <c r="X73" s="192"/>
      <c r="Y73" s="192"/>
      <c r="Z73" s="192"/>
      <c r="AA73" s="193"/>
      <c r="AB73" s="194"/>
      <c r="AC73" s="192"/>
      <c r="AD73" s="192"/>
      <c r="AE73" s="192"/>
      <c r="AF73" s="193"/>
      <c r="AH73" s="195">
        <v>95326</v>
      </c>
      <c r="AI73" s="196"/>
      <c r="AJ73" s="196"/>
      <c r="AK73" s="196"/>
      <c r="AL73" s="197"/>
    </row>
    <row r="74" spans="1:38" x14ac:dyDescent="0.2">
      <c r="A74" s="89"/>
      <c r="B74" s="90"/>
      <c r="C74" s="205" t="s">
        <v>119</v>
      </c>
      <c r="D74" s="206"/>
      <c r="E74" s="206"/>
      <c r="F74" s="206"/>
      <c r="G74" s="206"/>
      <c r="H74" s="206"/>
      <c r="I74" s="206"/>
      <c r="J74" s="206"/>
      <c r="K74" s="206"/>
      <c r="L74" s="206"/>
      <c r="M74" s="206"/>
      <c r="N74" s="206"/>
      <c r="O74" s="207"/>
      <c r="P74" s="207"/>
      <c r="Q74" s="32" t="s">
        <v>62</v>
      </c>
      <c r="R74" s="105"/>
      <c r="S74" s="106"/>
      <c r="T74" s="106"/>
      <c r="U74" s="106"/>
      <c r="V74" s="106"/>
      <c r="W74" s="106"/>
      <c r="X74" s="106"/>
      <c r="Y74" s="106"/>
      <c r="Z74" s="106"/>
      <c r="AA74" s="106"/>
      <c r="AB74" s="106"/>
      <c r="AC74" s="106"/>
      <c r="AD74" s="106"/>
      <c r="AE74" s="106"/>
      <c r="AF74" s="107"/>
      <c r="AH74" s="3"/>
      <c r="AI74" s="3"/>
      <c r="AJ74" s="3"/>
      <c r="AK74" s="3"/>
      <c r="AL74" s="3"/>
    </row>
    <row r="75" spans="1:38" x14ac:dyDescent="0.2">
      <c r="A75" s="201">
        <v>300027</v>
      </c>
      <c r="B75" s="199"/>
      <c r="C75" s="200" t="s">
        <v>120</v>
      </c>
      <c r="D75" s="200"/>
      <c r="E75" s="200"/>
      <c r="F75" s="200"/>
      <c r="G75" s="200"/>
      <c r="H75" s="200"/>
      <c r="I75" s="200"/>
      <c r="J75" s="200"/>
      <c r="K75" s="200"/>
      <c r="L75" s="200"/>
      <c r="M75" s="200"/>
      <c r="N75" s="200"/>
      <c r="O75" s="200"/>
      <c r="P75" s="200"/>
      <c r="Q75" s="200"/>
      <c r="R75" s="194"/>
      <c r="S75" s="192"/>
      <c r="T75" s="192"/>
      <c r="U75" s="192"/>
      <c r="V75" s="193"/>
      <c r="W75" s="192"/>
      <c r="X75" s="192"/>
      <c r="Y75" s="192"/>
      <c r="Z75" s="192"/>
      <c r="AA75" s="193"/>
      <c r="AB75" s="194"/>
      <c r="AC75" s="192"/>
      <c r="AD75" s="192"/>
      <c r="AE75" s="192"/>
      <c r="AF75" s="193"/>
      <c r="AH75" s="195">
        <v>95327</v>
      </c>
      <c r="AI75" s="196"/>
      <c r="AJ75" s="196"/>
      <c r="AK75" s="196"/>
      <c r="AL75" s="197"/>
    </row>
    <row r="76" spans="1:38" x14ac:dyDescent="0.2">
      <c r="A76" s="201">
        <v>300028</v>
      </c>
      <c r="B76" s="199"/>
      <c r="C76" s="200" t="s">
        <v>121</v>
      </c>
      <c r="D76" s="200"/>
      <c r="E76" s="200"/>
      <c r="F76" s="200"/>
      <c r="G76" s="200"/>
      <c r="H76" s="200"/>
      <c r="I76" s="200"/>
      <c r="J76" s="200"/>
      <c r="K76" s="200"/>
      <c r="L76" s="200"/>
      <c r="M76" s="200"/>
      <c r="N76" s="200"/>
      <c r="O76" s="200"/>
      <c r="P76" s="200"/>
      <c r="Q76" s="200"/>
      <c r="R76" s="194"/>
      <c r="S76" s="192"/>
      <c r="T76" s="192"/>
      <c r="U76" s="192"/>
      <c r="V76" s="193"/>
      <c r="W76" s="192"/>
      <c r="X76" s="192"/>
      <c r="Y76" s="192"/>
      <c r="Z76" s="192"/>
      <c r="AA76" s="193"/>
      <c r="AB76" s="194"/>
      <c r="AC76" s="192"/>
      <c r="AD76" s="192"/>
      <c r="AE76" s="192"/>
      <c r="AF76" s="193"/>
      <c r="AH76" s="195">
        <v>95328</v>
      </c>
      <c r="AI76" s="196"/>
      <c r="AJ76" s="196"/>
      <c r="AK76" s="196"/>
      <c r="AL76" s="197"/>
    </row>
    <row r="77" spans="1:38" x14ac:dyDescent="0.2">
      <c r="A77" s="89"/>
      <c r="B77" s="90"/>
      <c r="C77" s="205" t="s">
        <v>115</v>
      </c>
      <c r="D77" s="206"/>
      <c r="E77" s="206"/>
      <c r="F77" s="206"/>
      <c r="G77" s="206"/>
      <c r="H77" s="206"/>
      <c r="I77" s="206"/>
      <c r="J77" s="206"/>
      <c r="K77" s="206"/>
      <c r="L77" s="206"/>
      <c r="M77" s="206"/>
      <c r="N77" s="206"/>
      <c r="O77" s="207"/>
      <c r="P77" s="207"/>
      <c r="Q77" s="32" t="s">
        <v>62</v>
      </c>
      <c r="R77" s="105"/>
      <c r="S77" s="106"/>
      <c r="T77" s="106"/>
      <c r="U77" s="106"/>
      <c r="V77" s="106"/>
      <c r="W77" s="106"/>
      <c r="X77" s="106"/>
      <c r="Y77" s="106"/>
      <c r="Z77" s="106"/>
      <c r="AA77" s="106"/>
      <c r="AB77" s="106"/>
      <c r="AC77" s="106"/>
      <c r="AD77" s="106"/>
      <c r="AE77" s="106"/>
      <c r="AF77" s="107"/>
      <c r="AH77" s="3"/>
      <c r="AI77" s="3"/>
      <c r="AJ77" s="3"/>
      <c r="AK77" s="3"/>
      <c r="AL77" s="3"/>
    </row>
    <row r="78" spans="1:38" x14ac:dyDescent="0.2">
      <c r="A78" s="201">
        <v>300030</v>
      </c>
      <c r="B78" s="199"/>
      <c r="C78" s="200" t="s">
        <v>122</v>
      </c>
      <c r="D78" s="200"/>
      <c r="E78" s="200"/>
      <c r="F78" s="200"/>
      <c r="G78" s="200"/>
      <c r="H78" s="200"/>
      <c r="I78" s="200"/>
      <c r="J78" s="200"/>
      <c r="K78" s="200"/>
      <c r="L78" s="200"/>
      <c r="M78" s="200"/>
      <c r="N78" s="200"/>
      <c r="O78" s="200"/>
      <c r="P78" s="200"/>
      <c r="Q78" s="200"/>
      <c r="R78" s="194"/>
      <c r="S78" s="192"/>
      <c r="T78" s="192"/>
      <c r="U78" s="192"/>
      <c r="V78" s="193"/>
      <c r="W78" s="192"/>
      <c r="X78" s="192"/>
      <c r="Y78" s="192"/>
      <c r="Z78" s="192"/>
      <c r="AA78" s="193"/>
      <c r="AB78" s="194"/>
      <c r="AC78" s="192"/>
      <c r="AD78" s="192"/>
      <c r="AE78" s="192"/>
      <c r="AF78" s="193"/>
      <c r="AH78" s="195">
        <v>95330</v>
      </c>
      <c r="AI78" s="196"/>
      <c r="AJ78" s="196"/>
      <c r="AK78" s="196"/>
      <c r="AL78" s="197"/>
    </row>
    <row r="79" spans="1:38" x14ac:dyDescent="0.2">
      <c r="A79" s="89"/>
      <c r="B79" s="90"/>
      <c r="C79" s="205" t="s">
        <v>119</v>
      </c>
      <c r="D79" s="206"/>
      <c r="E79" s="206"/>
      <c r="F79" s="206"/>
      <c r="G79" s="206"/>
      <c r="H79" s="206"/>
      <c r="I79" s="206"/>
      <c r="J79" s="206"/>
      <c r="K79" s="206"/>
      <c r="L79" s="206"/>
      <c r="M79" s="206"/>
      <c r="N79" s="206"/>
      <c r="O79" s="207"/>
      <c r="P79" s="207"/>
      <c r="Q79" s="32" t="s">
        <v>62</v>
      </c>
      <c r="R79" s="105"/>
      <c r="S79" s="106"/>
      <c r="T79" s="106"/>
      <c r="U79" s="106"/>
      <c r="V79" s="106"/>
      <c r="W79" s="106"/>
      <c r="X79" s="106"/>
      <c r="Y79" s="106"/>
      <c r="Z79" s="106"/>
      <c r="AA79" s="106"/>
      <c r="AB79" s="106"/>
      <c r="AC79" s="106"/>
      <c r="AD79" s="106"/>
      <c r="AE79" s="106"/>
      <c r="AF79" s="107"/>
      <c r="AH79" s="3"/>
      <c r="AI79" s="3"/>
      <c r="AJ79" s="3"/>
      <c r="AK79" s="3"/>
      <c r="AL79" s="3"/>
    </row>
    <row r="80" spans="1:38" x14ac:dyDescent="0.2">
      <c r="A80" s="201">
        <v>300031</v>
      </c>
      <c r="B80" s="199"/>
      <c r="C80" s="200" t="s">
        <v>123</v>
      </c>
      <c r="D80" s="200"/>
      <c r="E80" s="200"/>
      <c r="F80" s="200"/>
      <c r="G80" s="200"/>
      <c r="H80" s="200"/>
      <c r="I80" s="200"/>
      <c r="J80" s="200"/>
      <c r="K80" s="200"/>
      <c r="L80" s="200"/>
      <c r="M80" s="200"/>
      <c r="N80" s="200"/>
      <c r="O80" s="200"/>
      <c r="P80" s="200"/>
      <c r="Q80" s="200"/>
      <c r="R80" s="194"/>
      <c r="S80" s="192"/>
      <c r="T80" s="192"/>
      <c r="U80" s="192"/>
      <c r="V80" s="193"/>
      <c r="W80" s="192"/>
      <c r="X80" s="192"/>
      <c r="Y80" s="192"/>
      <c r="Z80" s="192"/>
      <c r="AA80" s="193"/>
      <c r="AB80" s="194"/>
      <c r="AC80" s="192"/>
      <c r="AD80" s="192"/>
      <c r="AE80" s="192"/>
      <c r="AF80" s="193"/>
      <c r="AH80" s="195">
        <v>95331</v>
      </c>
      <c r="AI80" s="196"/>
      <c r="AJ80" s="196"/>
      <c r="AK80" s="196"/>
      <c r="AL80" s="197"/>
    </row>
    <row r="81" spans="1:38" x14ac:dyDescent="0.2">
      <c r="A81" s="201">
        <v>300032</v>
      </c>
      <c r="B81" s="199"/>
      <c r="C81" s="200" t="s">
        <v>124</v>
      </c>
      <c r="D81" s="200"/>
      <c r="E81" s="200"/>
      <c r="F81" s="200"/>
      <c r="G81" s="200"/>
      <c r="H81" s="200"/>
      <c r="I81" s="200"/>
      <c r="J81" s="200"/>
      <c r="K81" s="200"/>
      <c r="L81" s="200"/>
      <c r="M81" s="200"/>
      <c r="N81" s="200"/>
      <c r="O81" s="200"/>
      <c r="P81" s="200"/>
      <c r="Q81" s="200"/>
      <c r="R81" s="194"/>
      <c r="S81" s="192"/>
      <c r="T81" s="192"/>
      <c r="U81" s="192"/>
      <c r="V81" s="193"/>
      <c r="W81" s="192"/>
      <c r="X81" s="192"/>
      <c r="Y81" s="192"/>
      <c r="Z81" s="192"/>
      <c r="AA81" s="193"/>
      <c r="AB81" s="194"/>
      <c r="AC81" s="192"/>
      <c r="AD81" s="192"/>
      <c r="AE81" s="192"/>
      <c r="AF81" s="193"/>
      <c r="AH81" s="195">
        <v>95332</v>
      </c>
      <c r="AI81" s="196"/>
      <c r="AJ81" s="196"/>
      <c r="AK81" s="196"/>
      <c r="AL81" s="197"/>
    </row>
    <row r="82" spans="1:38" x14ac:dyDescent="0.2">
      <c r="A82" s="89"/>
      <c r="B82" s="90"/>
      <c r="C82" s="205" t="s">
        <v>125</v>
      </c>
      <c r="D82" s="206"/>
      <c r="E82" s="206"/>
      <c r="F82" s="206"/>
      <c r="G82" s="206"/>
      <c r="H82" s="206"/>
      <c r="I82" s="206"/>
      <c r="J82" s="206"/>
      <c r="K82" s="206"/>
      <c r="L82" s="206"/>
      <c r="M82" s="206"/>
      <c r="N82" s="206"/>
      <c r="O82" s="207"/>
      <c r="P82" s="207"/>
      <c r="Q82" s="32" t="s">
        <v>62</v>
      </c>
      <c r="R82" s="105"/>
      <c r="S82" s="106"/>
      <c r="T82" s="106"/>
      <c r="U82" s="106"/>
      <c r="V82" s="106"/>
      <c r="W82" s="106"/>
      <c r="X82" s="106"/>
      <c r="Y82" s="106"/>
      <c r="Z82" s="106"/>
      <c r="AA82" s="106"/>
      <c r="AB82" s="106"/>
      <c r="AC82" s="106"/>
      <c r="AD82" s="106"/>
      <c r="AE82" s="106"/>
      <c r="AF82" s="107"/>
      <c r="AH82" s="3"/>
      <c r="AI82" s="3"/>
      <c r="AJ82" s="3"/>
      <c r="AK82" s="3"/>
      <c r="AL82" s="3"/>
    </row>
    <row r="83" spans="1:38" x14ac:dyDescent="0.2">
      <c r="A83" s="201">
        <v>300033</v>
      </c>
      <c r="B83" s="199"/>
      <c r="C83" s="200" t="s">
        <v>126</v>
      </c>
      <c r="D83" s="200"/>
      <c r="E83" s="200"/>
      <c r="F83" s="200"/>
      <c r="G83" s="200"/>
      <c r="H83" s="200"/>
      <c r="I83" s="200"/>
      <c r="J83" s="200"/>
      <c r="K83" s="200"/>
      <c r="L83" s="200"/>
      <c r="M83" s="200"/>
      <c r="N83" s="200"/>
      <c r="O83" s="200"/>
      <c r="P83" s="200"/>
      <c r="Q83" s="200"/>
      <c r="R83" s="194"/>
      <c r="S83" s="192"/>
      <c r="T83" s="192"/>
      <c r="U83" s="192"/>
      <c r="V83" s="193"/>
      <c r="W83" s="192"/>
      <c r="X83" s="192"/>
      <c r="Y83" s="192"/>
      <c r="Z83" s="192"/>
      <c r="AA83" s="193"/>
      <c r="AB83" s="194"/>
      <c r="AC83" s="192"/>
      <c r="AD83" s="192"/>
      <c r="AE83" s="192"/>
      <c r="AF83" s="193"/>
      <c r="AH83" s="195">
        <v>95333</v>
      </c>
      <c r="AI83" s="196"/>
      <c r="AJ83" s="196"/>
      <c r="AK83" s="196"/>
      <c r="AL83" s="197"/>
    </row>
    <row r="84" spans="1:38" x14ac:dyDescent="0.2">
      <c r="A84" s="201">
        <v>300034</v>
      </c>
      <c r="B84" s="199"/>
      <c r="C84" s="200" t="s">
        <v>127</v>
      </c>
      <c r="D84" s="200"/>
      <c r="E84" s="200"/>
      <c r="F84" s="200"/>
      <c r="G84" s="200"/>
      <c r="H84" s="200"/>
      <c r="I84" s="200"/>
      <c r="J84" s="200"/>
      <c r="K84" s="200"/>
      <c r="L84" s="200"/>
      <c r="M84" s="200"/>
      <c r="N84" s="200"/>
      <c r="O84" s="200"/>
      <c r="P84" s="200"/>
      <c r="Q84" s="200"/>
      <c r="R84" s="194"/>
      <c r="S84" s="192"/>
      <c r="T84" s="192"/>
      <c r="U84" s="192"/>
      <c r="V84" s="193"/>
      <c r="W84" s="192"/>
      <c r="X84" s="192"/>
      <c r="Y84" s="192"/>
      <c r="Z84" s="192"/>
      <c r="AA84" s="193"/>
      <c r="AB84" s="194"/>
      <c r="AC84" s="192"/>
      <c r="AD84" s="192"/>
      <c r="AE84" s="192"/>
      <c r="AF84" s="193"/>
      <c r="AH84" s="195">
        <v>95334</v>
      </c>
      <c r="AI84" s="196"/>
      <c r="AJ84" s="196"/>
      <c r="AK84" s="196"/>
      <c r="AL84" s="197"/>
    </row>
    <row r="85" spans="1:38" x14ac:dyDescent="0.2">
      <c r="A85" s="201">
        <v>300036</v>
      </c>
      <c r="B85" s="199"/>
      <c r="C85" s="200" t="s">
        <v>128</v>
      </c>
      <c r="D85" s="200"/>
      <c r="E85" s="200"/>
      <c r="F85" s="200"/>
      <c r="G85" s="200"/>
      <c r="H85" s="200"/>
      <c r="I85" s="200"/>
      <c r="J85" s="200"/>
      <c r="K85" s="200"/>
      <c r="L85" s="200"/>
      <c r="M85" s="200"/>
      <c r="N85" s="200"/>
      <c r="O85" s="200"/>
      <c r="P85" s="200"/>
      <c r="Q85" s="200"/>
      <c r="R85" s="194"/>
      <c r="S85" s="192"/>
      <c r="T85" s="192"/>
      <c r="U85" s="192"/>
      <c r="V85" s="193"/>
      <c r="W85" s="192"/>
      <c r="X85" s="192"/>
      <c r="Y85" s="192"/>
      <c r="Z85" s="192"/>
      <c r="AA85" s="193"/>
      <c r="AB85" s="194"/>
      <c r="AC85" s="192"/>
      <c r="AD85" s="192"/>
      <c r="AE85" s="192"/>
      <c r="AF85" s="193"/>
      <c r="AH85" s="195">
        <v>95336</v>
      </c>
      <c r="AI85" s="196"/>
      <c r="AJ85" s="196"/>
      <c r="AK85" s="196"/>
      <c r="AL85" s="197"/>
    </row>
    <row r="86" spans="1:38" x14ac:dyDescent="0.2">
      <c r="A86" s="89"/>
      <c r="B86" s="90"/>
      <c r="C86" s="205" t="s">
        <v>115</v>
      </c>
      <c r="D86" s="206"/>
      <c r="E86" s="206"/>
      <c r="F86" s="206"/>
      <c r="G86" s="206"/>
      <c r="H86" s="206"/>
      <c r="I86" s="206"/>
      <c r="J86" s="206"/>
      <c r="K86" s="206"/>
      <c r="L86" s="206"/>
      <c r="M86" s="206"/>
      <c r="N86" s="206"/>
      <c r="O86" s="207"/>
      <c r="P86" s="207"/>
      <c r="Q86" s="32" t="s">
        <v>62</v>
      </c>
      <c r="R86" s="105"/>
      <c r="S86" s="106"/>
      <c r="T86" s="106"/>
      <c r="U86" s="106"/>
      <c r="V86" s="106"/>
      <c r="W86" s="106"/>
      <c r="X86" s="106"/>
      <c r="Y86" s="106"/>
      <c r="Z86" s="106"/>
      <c r="AA86" s="106"/>
      <c r="AB86" s="106"/>
      <c r="AC86" s="106"/>
      <c r="AD86" s="106"/>
      <c r="AE86" s="106"/>
      <c r="AF86" s="107"/>
      <c r="AH86" s="3"/>
      <c r="AI86" s="3"/>
      <c r="AJ86" s="3"/>
      <c r="AK86" s="3"/>
      <c r="AL86" s="3"/>
    </row>
    <row r="87" spans="1:38" x14ac:dyDescent="0.2">
      <c r="A87" s="201">
        <v>300037</v>
      </c>
      <c r="B87" s="199"/>
      <c r="C87" s="200" t="s">
        <v>129</v>
      </c>
      <c r="D87" s="200"/>
      <c r="E87" s="200"/>
      <c r="F87" s="200"/>
      <c r="G87" s="200"/>
      <c r="H87" s="200"/>
      <c r="I87" s="200"/>
      <c r="J87" s="200"/>
      <c r="K87" s="200"/>
      <c r="L87" s="200"/>
      <c r="M87" s="200"/>
      <c r="N87" s="200"/>
      <c r="O87" s="200"/>
      <c r="P87" s="200"/>
      <c r="Q87" s="200"/>
      <c r="R87" s="194"/>
      <c r="S87" s="192"/>
      <c r="T87" s="192"/>
      <c r="U87" s="192"/>
      <c r="V87" s="193"/>
      <c r="W87" s="192"/>
      <c r="X87" s="192"/>
      <c r="Y87" s="192"/>
      <c r="Z87" s="192"/>
      <c r="AA87" s="193"/>
      <c r="AB87" s="194"/>
      <c r="AC87" s="192"/>
      <c r="AD87" s="192"/>
      <c r="AE87" s="192"/>
      <c r="AF87" s="193"/>
      <c r="AH87" s="195">
        <v>95337</v>
      </c>
      <c r="AI87" s="196"/>
      <c r="AJ87" s="196"/>
      <c r="AK87" s="196"/>
      <c r="AL87" s="197"/>
    </row>
    <row r="88" spans="1:38" x14ac:dyDescent="0.2">
      <c r="A88" s="89"/>
      <c r="B88" s="90"/>
      <c r="C88" s="205" t="s">
        <v>115</v>
      </c>
      <c r="D88" s="206"/>
      <c r="E88" s="206"/>
      <c r="F88" s="206"/>
      <c r="G88" s="206"/>
      <c r="H88" s="206"/>
      <c r="I88" s="206"/>
      <c r="J88" s="206"/>
      <c r="K88" s="206"/>
      <c r="L88" s="206"/>
      <c r="M88" s="206"/>
      <c r="N88" s="206"/>
      <c r="O88" s="207"/>
      <c r="P88" s="207"/>
      <c r="Q88" s="32" t="s">
        <v>62</v>
      </c>
      <c r="R88" s="105"/>
      <c r="S88" s="106"/>
      <c r="T88" s="106"/>
      <c r="U88" s="106"/>
      <c r="V88" s="106"/>
      <c r="W88" s="106"/>
      <c r="X88" s="106"/>
      <c r="Y88" s="106"/>
      <c r="Z88" s="106"/>
      <c r="AA88" s="106"/>
      <c r="AB88" s="106"/>
      <c r="AC88" s="106"/>
      <c r="AD88" s="106"/>
      <c r="AE88" s="106"/>
      <c r="AF88" s="107"/>
      <c r="AH88" s="3"/>
      <c r="AI88" s="3"/>
      <c r="AJ88" s="3"/>
      <c r="AK88" s="3"/>
      <c r="AL88" s="3"/>
    </row>
    <row r="89" spans="1:38" x14ac:dyDescent="0.2">
      <c r="A89" s="201">
        <v>300038</v>
      </c>
      <c r="B89" s="199"/>
      <c r="C89" s="200" t="s">
        <v>199</v>
      </c>
      <c r="D89" s="200"/>
      <c r="E89" s="200"/>
      <c r="F89" s="200"/>
      <c r="G89" s="200"/>
      <c r="H89" s="200"/>
      <c r="I89" s="200"/>
      <c r="J89" s="200"/>
      <c r="K89" s="200"/>
      <c r="L89" s="200"/>
      <c r="M89" s="200"/>
      <c r="N89" s="200"/>
      <c r="O89" s="200"/>
      <c r="P89" s="200"/>
      <c r="Q89" s="200"/>
      <c r="R89" s="194"/>
      <c r="S89" s="192"/>
      <c r="T89" s="192"/>
      <c r="U89" s="192"/>
      <c r="V89" s="193"/>
      <c r="W89" s="192"/>
      <c r="X89" s="192"/>
      <c r="Y89" s="192"/>
      <c r="Z89" s="192"/>
      <c r="AA89" s="193"/>
      <c r="AB89" s="194"/>
      <c r="AC89" s="192"/>
      <c r="AD89" s="192"/>
      <c r="AE89" s="192"/>
      <c r="AF89" s="193"/>
      <c r="AH89" s="195">
        <v>95338</v>
      </c>
      <c r="AI89" s="196"/>
      <c r="AJ89" s="196"/>
      <c r="AK89" s="196"/>
      <c r="AL89" s="197"/>
    </row>
    <row r="90" spans="1:38" x14ac:dyDescent="0.2">
      <c r="A90" s="116"/>
      <c r="B90" s="117"/>
      <c r="C90" s="205" t="s">
        <v>200</v>
      </c>
      <c r="D90" s="206"/>
      <c r="E90" s="206"/>
      <c r="F90" s="206"/>
      <c r="G90" s="206"/>
      <c r="H90" s="206"/>
      <c r="I90" s="206"/>
      <c r="J90" s="206"/>
      <c r="K90" s="206"/>
      <c r="L90" s="206"/>
      <c r="M90" s="206"/>
      <c r="N90" s="206"/>
      <c r="O90" s="207"/>
      <c r="P90" s="207"/>
      <c r="Q90" s="115" t="s">
        <v>62</v>
      </c>
      <c r="R90" s="105"/>
      <c r="S90" s="106"/>
      <c r="T90" s="106"/>
      <c r="U90" s="106"/>
      <c r="V90" s="106"/>
      <c r="W90" s="106"/>
      <c r="X90" s="106"/>
      <c r="Y90" s="106"/>
      <c r="Z90" s="106"/>
      <c r="AA90" s="106"/>
      <c r="AB90" s="106"/>
      <c r="AC90" s="106"/>
      <c r="AD90" s="106"/>
      <c r="AE90" s="106"/>
      <c r="AF90" s="107"/>
      <c r="AH90" s="3"/>
      <c r="AI90" s="3"/>
      <c r="AJ90" s="3"/>
      <c r="AK90" s="3"/>
      <c r="AL90" s="3"/>
    </row>
    <row r="91" spans="1:38" x14ac:dyDescent="0.2">
      <c r="A91" s="201">
        <v>300039</v>
      </c>
      <c r="B91" s="199"/>
      <c r="C91" s="200" t="s">
        <v>130</v>
      </c>
      <c r="D91" s="200"/>
      <c r="E91" s="200"/>
      <c r="F91" s="200"/>
      <c r="G91" s="200"/>
      <c r="H91" s="200"/>
      <c r="I91" s="200"/>
      <c r="J91" s="200"/>
      <c r="K91" s="200"/>
      <c r="L91" s="200"/>
      <c r="M91" s="200"/>
      <c r="N91" s="200"/>
      <c r="O91" s="200"/>
      <c r="P91" s="200"/>
      <c r="Q91" s="200"/>
      <c r="R91" s="194"/>
      <c r="S91" s="192"/>
      <c r="T91" s="192"/>
      <c r="U91" s="192"/>
      <c r="V91" s="193"/>
      <c r="W91" s="192"/>
      <c r="X91" s="192"/>
      <c r="Y91" s="192"/>
      <c r="Z91" s="192"/>
      <c r="AA91" s="193"/>
      <c r="AB91" s="194"/>
      <c r="AC91" s="192"/>
      <c r="AD91" s="192"/>
      <c r="AE91" s="192"/>
      <c r="AF91" s="193"/>
      <c r="AH91" s="195">
        <v>95339</v>
      </c>
      <c r="AI91" s="196"/>
      <c r="AJ91" s="196"/>
      <c r="AK91" s="196"/>
      <c r="AL91" s="197"/>
    </row>
    <row r="92" spans="1:38" x14ac:dyDescent="0.2">
      <c r="A92" s="89"/>
      <c r="B92" s="90"/>
      <c r="C92" s="205" t="s">
        <v>131</v>
      </c>
      <c r="D92" s="206"/>
      <c r="E92" s="206"/>
      <c r="F92" s="206"/>
      <c r="G92" s="206"/>
      <c r="H92" s="206"/>
      <c r="I92" s="206"/>
      <c r="J92" s="206"/>
      <c r="K92" s="206"/>
      <c r="L92" s="206"/>
      <c r="M92" s="206"/>
      <c r="N92" s="206"/>
      <c r="O92" s="207"/>
      <c r="P92" s="207"/>
      <c r="Q92" s="32" t="s">
        <v>62</v>
      </c>
      <c r="R92" s="105"/>
      <c r="S92" s="106"/>
      <c r="T92" s="106"/>
      <c r="U92" s="106"/>
      <c r="V92" s="106"/>
      <c r="W92" s="106"/>
      <c r="X92" s="106"/>
      <c r="Y92" s="106"/>
      <c r="Z92" s="106"/>
      <c r="AA92" s="106"/>
      <c r="AB92" s="106"/>
      <c r="AC92" s="106"/>
      <c r="AD92" s="106"/>
      <c r="AE92" s="106"/>
      <c r="AF92" s="107"/>
      <c r="AH92" s="3"/>
      <c r="AI92" s="3"/>
      <c r="AJ92" s="3"/>
      <c r="AK92" s="3"/>
      <c r="AL92" s="3"/>
    </row>
    <row r="93" spans="1:38" x14ac:dyDescent="0.2">
      <c r="A93" s="89"/>
      <c r="B93" s="90"/>
      <c r="C93" s="205" t="s">
        <v>132</v>
      </c>
      <c r="D93" s="206"/>
      <c r="E93" s="206"/>
      <c r="F93" s="206"/>
      <c r="G93" s="206"/>
      <c r="H93" s="206"/>
      <c r="I93" s="206"/>
      <c r="J93" s="206"/>
      <c r="K93" s="206"/>
      <c r="L93" s="206"/>
      <c r="M93" s="206"/>
      <c r="N93" s="206"/>
      <c r="O93" s="207"/>
      <c r="P93" s="207"/>
      <c r="Q93" s="32" t="s">
        <v>62</v>
      </c>
      <c r="R93" s="105"/>
      <c r="S93" s="106"/>
      <c r="T93" s="106"/>
      <c r="U93" s="106"/>
      <c r="V93" s="106"/>
      <c r="W93" s="106"/>
      <c r="X93" s="106"/>
      <c r="Y93" s="106"/>
      <c r="Z93" s="106"/>
      <c r="AA93" s="106"/>
      <c r="AB93" s="106"/>
      <c r="AC93" s="106"/>
      <c r="AD93" s="106"/>
      <c r="AE93" s="106"/>
      <c r="AF93" s="107"/>
      <c r="AH93" s="3"/>
      <c r="AI93" s="3"/>
      <c r="AJ93" s="3"/>
      <c r="AK93" s="3"/>
      <c r="AL93" s="3"/>
    </row>
    <row r="94" spans="1:38" x14ac:dyDescent="0.2">
      <c r="A94" s="201">
        <v>300081</v>
      </c>
      <c r="B94" s="199"/>
      <c r="C94" s="200" t="s">
        <v>133</v>
      </c>
      <c r="D94" s="200"/>
      <c r="E94" s="200"/>
      <c r="F94" s="200"/>
      <c r="G94" s="200"/>
      <c r="H94" s="200"/>
      <c r="I94" s="200"/>
      <c r="J94" s="200"/>
      <c r="K94" s="200"/>
      <c r="L94" s="200"/>
      <c r="M94" s="200"/>
      <c r="N94" s="200"/>
      <c r="O94" s="200"/>
      <c r="P94" s="200"/>
      <c r="Q94" s="200"/>
      <c r="R94" s="194"/>
      <c r="S94" s="192"/>
      <c r="T94" s="192"/>
      <c r="U94" s="192"/>
      <c r="V94" s="193"/>
      <c r="W94" s="192"/>
      <c r="X94" s="192"/>
      <c r="Y94" s="192"/>
      <c r="Z94" s="192"/>
      <c r="AA94" s="193"/>
      <c r="AB94" s="194"/>
      <c r="AC94" s="192"/>
      <c r="AD94" s="192"/>
      <c r="AE94" s="192"/>
      <c r="AF94" s="193"/>
      <c r="AH94" s="195">
        <v>95381</v>
      </c>
      <c r="AI94" s="196"/>
      <c r="AJ94" s="196"/>
      <c r="AK94" s="196"/>
      <c r="AL94" s="197"/>
    </row>
    <row r="95" spans="1:38" x14ac:dyDescent="0.2">
      <c r="A95" s="201">
        <v>300082</v>
      </c>
      <c r="B95" s="199"/>
      <c r="C95" s="200" t="s">
        <v>134</v>
      </c>
      <c r="D95" s="200"/>
      <c r="E95" s="200"/>
      <c r="F95" s="200"/>
      <c r="G95" s="200"/>
      <c r="H95" s="200"/>
      <c r="I95" s="200"/>
      <c r="J95" s="200"/>
      <c r="K95" s="200"/>
      <c r="L95" s="200"/>
      <c r="M95" s="200"/>
      <c r="N95" s="200"/>
      <c r="O95" s="200"/>
      <c r="P95" s="200"/>
      <c r="Q95" s="200"/>
      <c r="R95" s="194"/>
      <c r="S95" s="192"/>
      <c r="T95" s="192"/>
      <c r="U95" s="192"/>
      <c r="V95" s="193"/>
      <c r="W95" s="192"/>
      <c r="X95" s="192"/>
      <c r="Y95" s="192"/>
      <c r="Z95" s="192"/>
      <c r="AA95" s="193"/>
      <c r="AB95" s="194"/>
      <c r="AC95" s="192"/>
      <c r="AD95" s="192"/>
      <c r="AE95" s="192"/>
      <c r="AF95" s="193"/>
      <c r="AH95" s="195">
        <v>95382</v>
      </c>
      <c r="AI95" s="196"/>
      <c r="AJ95" s="196"/>
      <c r="AK95" s="196"/>
      <c r="AL95" s="197"/>
    </row>
    <row r="96" spans="1:38" x14ac:dyDescent="0.2">
      <c r="A96" s="201">
        <v>300084</v>
      </c>
      <c r="B96" s="199"/>
      <c r="C96" s="200" t="s">
        <v>135</v>
      </c>
      <c r="D96" s="200"/>
      <c r="E96" s="200"/>
      <c r="F96" s="200"/>
      <c r="G96" s="200"/>
      <c r="H96" s="200"/>
      <c r="I96" s="200"/>
      <c r="J96" s="200"/>
      <c r="K96" s="200"/>
      <c r="L96" s="200"/>
      <c r="M96" s="200"/>
      <c r="N96" s="200"/>
      <c r="O96" s="200"/>
      <c r="P96" s="200"/>
      <c r="Q96" s="200"/>
      <c r="R96" s="194"/>
      <c r="S96" s="192"/>
      <c r="T96" s="192"/>
      <c r="U96" s="192"/>
      <c r="V96" s="193"/>
      <c r="W96" s="192"/>
      <c r="X96" s="192"/>
      <c r="Y96" s="192"/>
      <c r="Z96" s="192"/>
      <c r="AA96" s="193"/>
      <c r="AB96" s="194"/>
      <c r="AC96" s="192"/>
      <c r="AD96" s="192"/>
      <c r="AE96" s="192"/>
      <c r="AF96" s="193"/>
      <c r="AH96" s="195">
        <v>95384</v>
      </c>
      <c r="AI96" s="196"/>
      <c r="AJ96" s="196"/>
      <c r="AK96" s="196"/>
      <c r="AL96" s="197"/>
    </row>
    <row r="97" spans="1:68" x14ac:dyDescent="0.2">
      <c r="A97" s="198" t="s">
        <v>151</v>
      </c>
      <c r="B97" s="199"/>
      <c r="C97" s="200" t="s">
        <v>136</v>
      </c>
      <c r="D97" s="200"/>
      <c r="E97" s="200"/>
      <c r="F97" s="200"/>
      <c r="G97" s="200"/>
      <c r="H97" s="200"/>
      <c r="I97" s="200"/>
      <c r="J97" s="200"/>
      <c r="K97" s="200"/>
      <c r="L97" s="200"/>
      <c r="M97" s="200"/>
      <c r="N97" s="200"/>
      <c r="O97" s="200"/>
      <c r="P97" s="200"/>
      <c r="Q97" s="200"/>
      <c r="R97" s="194"/>
      <c r="S97" s="192"/>
      <c r="T97" s="192"/>
      <c r="U97" s="192"/>
      <c r="V97" s="193"/>
      <c r="W97" s="192"/>
      <c r="X97" s="192"/>
      <c r="Y97" s="192"/>
      <c r="Z97" s="192"/>
      <c r="AA97" s="193"/>
      <c r="AB97" s="194"/>
      <c r="AC97" s="192"/>
      <c r="AD97" s="192"/>
      <c r="AE97" s="192"/>
      <c r="AF97" s="193"/>
      <c r="AH97" s="195">
        <v>95387</v>
      </c>
      <c r="AI97" s="196"/>
      <c r="AJ97" s="196"/>
      <c r="AK97" s="196"/>
      <c r="AL97" s="197"/>
    </row>
    <row r="98" spans="1:68" s="114" customFormat="1" x14ac:dyDescent="0.2">
      <c r="A98" s="208"/>
      <c r="B98" s="209"/>
      <c r="C98" s="283"/>
      <c r="D98" s="283"/>
      <c r="E98" s="283"/>
      <c r="F98" s="283"/>
      <c r="G98" s="283"/>
      <c r="H98" s="283"/>
      <c r="I98" s="283"/>
      <c r="J98" s="283"/>
      <c r="K98" s="283"/>
      <c r="L98" s="283"/>
      <c r="M98" s="283"/>
      <c r="N98" s="283"/>
      <c r="O98" s="283"/>
      <c r="P98" s="283"/>
      <c r="Q98" s="283"/>
      <c r="R98" s="291"/>
      <c r="S98" s="292"/>
      <c r="T98" s="292"/>
      <c r="U98" s="292"/>
      <c r="V98" s="293"/>
      <c r="W98" s="291"/>
      <c r="X98" s="292"/>
      <c r="Y98" s="292"/>
      <c r="Z98" s="292"/>
      <c r="AA98" s="293"/>
      <c r="AB98" s="291"/>
      <c r="AC98" s="292"/>
      <c r="AD98" s="292"/>
      <c r="AE98" s="292"/>
      <c r="AF98" s="29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row>
    <row r="99" spans="1:68" s="114" customFormat="1" x14ac:dyDescent="0.2">
      <c r="A99" s="208"/>
      <c r="B99" s="209"/>
      <c r="C99" s="150"/>
      <c r="D99" s="151"/>
      <c r="E99" s="151"/>
      <c r="F99" s="151"/>
      <c r="G99" s="151"/>
      <c r="H99" s="151"/>
      <c r="I99" s="151"/>
      <c r="J99" s="151"/>
      <c r="K99" s="151"/>
      <c r="L99" s="151"/>
      <c r="M99" s="151"/>
      <c r="N99" s="151"/>
      <c r="O99" s="151"/>
      <c r="P99" s="151"/>
      <c r="Q99" s="152"/>
      <c r="R99" s="291"/>
      <c r="S99" s="292"/>
      <c r="T99" s="292"/>
      <c r="U99" s="292"/>
      <c r="V99" s="293"/>
      <c r="W99" s="291"/>
      <c r="X99" s="292"/>
      <c r="Y99" s="292"/>
      <c r="Z99" s="292"/>
      <c r="AA99" s="293"/>
      <c r="AB99" s="291"/>
      <c r="AC99" s="292"/>
      <c r="AD99" s="292"/>
      <c r="AE99" s="292"/>
      <c r="AF99" s="29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3"/>
    </row>
    <row r="100" spans="1:68" s="114" customFormat="1" x14ac:dyDescent="0.2">
      <c r="A100" s="208"/>
      <c r="B100" s="209"/>
      <c r="C100" s="283"/>
      <c r="D100" s="283"/>
      <c r="E100" s="283"/>
      <c r="F100" s="283"/>
      <c r="G100" s="283"/>
      <c r="H100" s="283"/>
      <c r="I100" s="283"/>
      <c r="J100" s="283"/>
      <c r="K100" s="283"/>
      <c r="L100" s="283"/>
      <c r="M100" s="283"/>
      <c r="N100" s="283"/>
      <c r="O100" s="283"/>
      <c r="P100" s="283"/>
      <c r="Q100" s="283"/>
      <c r="R100" s="194"/>
      <c r="S100" s="192"/>
      <c r="T100" s="192"/>
      <c r="U100" s="192"/>
      <c r="V100" s="193"/>
      <c r="W100" s="192"/>
      <c r="X100" s="192"/>
      <c r="Y100" s="192"/>
      <c r="Z100" s="192"/>
      <c r="AA100" s="193"/>
      <c r="AB100" s="194"/>
      <c r="AC100" s="192"/>
      <c r="AD100" s="192"/>
      <c r="AE100" s="192"/>
      <c r="AF100" s="19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c r="BN100" s="113"/>
      <c r="BO100" s="113"/>
      <c r="BP100" s="113"/>
    </row>
    <row r="101" spans="1:68" ht="18.75" customHeight="1" x14ac:dyDescent="0.2">
      <c r="A101" s="163" t="s">
        <v>137</v>
      </c>
      <c r="B101" s="284"/>
      <c r="C101" s="284"/>
      <c r="D101" s="284"/>
      <c r="E101" s="284"/>
      <c r="F101" s="284"/>
      <c r="G101" s="284"/>
      <c r="H101" s="284"/>
      <c r="I101" s="284"/>
      <c r="J101" s="284"/>
      <c r="K101" s="284"/>
      <c r="L101" s="284"/>
      <c r="M101" s="284"/>
      <c r="N101" s="284"/>
      <c r="O101" s="284"/>
      <c r="P101" s="284"/>
      <c r="Q101" s="164"/>
      <c r="R101" s="232">
        <f>SUM(R54:R100)</f>
        <v>0</v>
      </c>
      <c r="S101" s="261"/>
      <c r="T101" s="261"/>
      <c r="U101" s="261"/>
      <c r="V101" s="262"/>
      <c r="W101" s="232">
        <f>SUM(W54:W100)</f>
        <v>0</v>
      </c>
      <c r="X101" s="261">
        <f>SUM(X54:X100)</f>
        <v>0</v>
      </c>
      <c r="Y101" s="261">
        <f>SUM(Y54:Y100)</f>
        <v>0</v>
      </c>
      <c r="Z101" s="261"/>
      <c r="AA101" s="262"/>
      <c r="AB101" s="232">
        <f>SUM(AB54:AB100)</f>
        <v>0</v>
      </c>
      <c r="AC101" s="261">
        <f>SUM(AC54:AC100)</f>
        <v>0</v>
      </c>
      <c r="AD101" s="261">
        <f>SUM(AD54:AD100)</f>
        <v>0</v>
      </c>
      <c r="AE101" s="261"/>
      <c r="AF101" s="262"/>
      <c r="AH101" s="3"/>
      <c r="AI101" s="3"/>
      <c r="AJ101" s="3"/>
      <c r="AK101" s="3"/>
      <c r="AL101" s="3"/>
    </row>
    <row r="102" spans="1:68" s="3" customFormat="1" ht="6" customHeight="1" x14ac:dyDescent="0.2">
      <c r="A102" s="80"/>
      <c r="B102" s="80"/>
      <c r="C102" s="80"/>
      <c r="D102" s="80"/>
      <c r="E102" s="80"/>
      <c r="F102" s="80"/>
      <c r="G102" s="80"/>
      <c r="H102" s="80"/>
      <c r="I102" s="80"/>
      <c r="J102" s="80"/>
      <c r="K102" s="80"/>
      <c r="L102" s="80"/>
      <c r="M102" s="80"/>
      <c r="N102" s="80"/>
      <c r="O102" s="80"/>
      <c r="P102" s="80"/>
      <c r="Q102" s="80"/>
      <c r="R102" s="104"/>
      <c r="S102" s="104"/>
      <c r="T102" s="104"/>
      <c r="U102" s="104"/>
      <c r="V102" s="104"/>
      <c r="W102" s="104"/>
      <c r="X102" s="104"/>
      <c r="Y102" s="104"/>
      <c r="Z102" s="104"/>
      <c r="AA102" s="104"/>
      <c r="AB102" s="104"/>
      <c r="AC102" s="104"/>
      <c r="AD102" s="104"/>
      <c r="AE102" s="104"/>
      <c r="AF102" s="104"/>
    </row>
    <row r="103" spans="1:68" ht="12.75" customHeight="1" x14ac:dyDescent="0.2">
      <c r="A103" s="213">
        <v>400</v>
      </c>
      <c r="B103" s="271"/>
      <c r="C103" s="279" t="s">
        <v>138</v>
      </c>
      <c r="D103" s="279"/>
      <c r="E103" s="279"/>
      <c r="F103" s="279"/>
      <c r="G103" s="279"/>
      <c r="H103" s="279"/>
      <c r="I103" s="279"/>
      <c r="J103" s="279"/>
      <c r="K103" s="279"/>
      <c r="L103" s="279"/>
      <c r="M103" s="279"/>
      <c r="N103" s="279"/>
      <c r="O103" s="279"/>
      <c r="P103" s="279"/>
      <c r="Q103" s="279"/>
      <c r="R103" s="285"/>
      <c r="S103" s="286"/>
      <c r="T103" s="286"/>
      <c r="U103" s="286"/>
      <c r="V103" s="287"/>
      <c r="W103" s="285"/>
      <c r="X103" s="286"/>
      <c r="Y103" s="286"/>
      <c r="Z103" s="286"/>
      <c r="AA103" s="287"/>
      <c r="AB103" s="285"/>
      <c r="AC103" s="286"/>
      <c r="AD103" s="286"/>
      <c r="AE103" s="286"/>
      <c r="AF103" s="287"/>
      <c r="AH103" s="195">
        <v>95400</v>
      </c>
      <c r="AI103" s="196"/>
      <c r="AJ103" s="196"/>
      <c r="AK103" s="196"/>
      <c r="AL103" s="197"/>
    </row>
    <row r="104" spans="1:68" x14ac:dyDescent="0.2">
      <c r="A104" s="201">
        <v>400040</v>
      </c>
      <c r="B104" s="199"/>
      <c r="C104" s="200" t="s">
        <v>139</v>
      </c>
      <c r="D104" s="200"/>
      <c r="E104" s="200"/>
      <c r="F104" s="200"/>
      <c r="G104" s="200"/>
      <c r="H104" s="200"/>
      <c r="I104" s="200"/>
      <c r="J104" s="200"/>
      <c r="K104" s="200"/>
      <c r="L104" s="200"/>
      <c r="M104" s="200"/>
      <c r="N104" s="200"/>
      <c r="O104" s="200"/>
      <c r="P104" s="200"/>
      <c r="Q104" s="200"/>
      <c r="R104" s="194"/>
      <c r="S104" s="192"/>
      <c r="T104" s="192"/>
      <c r="U104" s="192"/>
      <c r="V104" s="193"/>
      <c r="W104" s="192"/>
      <c r="X104" s="192"/>
      <c r="Y104" s="192"/>
      <c r="Z104" s="192"/>
      <c r="AA104" s="193"/>
      <c r="AB104" s="194"/>
      <c r="AC104" s="192"/>
      <c r="AD104" s="192"/>
      <c r="AE104" s="192"/>
      <c r="AF104" s="193"/>
      <c r="AH104" s="195">
        <v>95440</v>
      </c>
      <c r="AI104" s="196"/>
      <c r="AJ104" s="196"/>
      <c r="AK104" s="196"/>
      <c r="AL104" s="197"/>
    </row>
    <row r="105" spans="1:68" x14ac:dyDescent="0.2">
      <c r="A105" s="201">
        <v>400042</v>
      </c>
      <c r="B105" s="199"/>
      <c r="C105" s="200" t="s">
        <v>140</v>
      </c>
      <c r="D105" s="200"/>
      <c r="E105" s="200"/>
      <c r="F105" s="200"/>
      <c r="G105" s="200"/>
      <c r="H105" s="200"/>
      <c r="I105" s="200"/>
      <c r="J105" s="200"/>
      <c r="K105" s="200"/>
      <c r="L105" s="200"/>
      <c r="M105" s="200"/>
      <c r="N105" s="200"/>
      <c r="O105" s="200"/>
      <c r="P105" s="200"/>
      <c r="Q105" s="200"/>
      <c r="R105" s="194"/>
      <c r="S105" s="192"/>
      <c r="T105" s="192"/>
      <c r="U105" s="192"/>
      <c r="V105" s="193"/>
      <c r="W105" s="192"/>
      <c r="X105" s="192"/>
      <c r="Y105" s="192"/>
      <c r="Z105" s="192"/>
      <c r="AA105" s="193"/>
      <c r="AB105" s="194"/>
      <c r="AC105" s="192"/>
      <c r="AD105" s="192"/>
      <c r="AE105" s="192"/>
      <c r="AF105" s="193"/>
      <c r="AH105" s="195">
        <v>95442</v>
      </c>
      <c r="AI105" s="196"/>
      <c r="AJ105" s="196"/>
      <c r="AK105" s="196"/>
      <c r="AL105" s="197"/>
    </row>
    <row r="106" spans="1:68" x14ac:dyDescent="0.2">
      <c r="A106" s="201">
        <v>400047</v>
      </c>
      <c r="B106" s="199"/>
      <c r="C106" s="200" t="s">
        <v>141</v>
      </c>
      <c r="D106" s="200"/>
      <c r="E106" s="200"/>
      <c r="F106" s="200"/>
      <c r="G106" s="200"/>
      <c r="H106" s="200"/>
      <c r="I106" s="200"/>
      <c r="J106" s="200"/>
      <c r="K106" s="200"/>
      <c r="L106" s="200"/>
      <c r="M106" s="200"/>
      <c r="N106" s="200"/>
      <c r="O106" s="200"/>
      <c r="P106" s="200"/>
      <c r="Q106" s="200"/>
      <c r="R106" s="194"/>
      <c r="S106" s="192"/>
      <c r="T106" s="192"/>
      <c r="U106" s="192"/>
      <c r="V106" s="193"/>
      <c r="W106" s="192"/>
      <c r="X106" s="192"/>
      <c r="Y106" s="192"/>
      <c r="Z106" s="192"/>
      <c r="AA106" s="193"/>
      <c r="AB106" s="194"/>
      <c r="AC106" s="192"/>
      <c r="AD106" s="192"/>
      <c r="AE106" s="192"/>
      <c r="AF106" s="193"/>
      <c r="AH106" s="195">
        <v>95447</v>
      </c>
      <c r="AI106" s="196"/>
      <c r="AJ106" s="196"/>
      <c r="AK106" s="196"/>
      <c r="AL106" s="197"/>
    </row>
    <row r="107" spans="1:68" x14ac:dyDescent="0.2">
      <c r="A107" s="201">
        <v>400050</v>
      </c>
      <c r="B107" s="199"/>
      <c r="C107" s="200" t="s">
        <v>142</v>
      </c>
      <c r="D107" s="200"/>
      <c r="E107" s="200"/>
      <c r="F107" s="200"/>
      <c r="G107" s="200"/>
      <c r="H107" s="200"/>
      <c r="I107" s="200"/>
      <c r="J107" s="200"/>
      <c r="K107" s="200"/>
      <c r="L107" s="200"/>
      <c r="M107" s="200"/>
      <c r="N107" s="200"/>
      <c r="O107" s="200"/>
      <c r="P107" s="200"/>
      <c r="Q107" s="200"/>
      <c r="R107" s="194"/>
      <c r="S107" s="192"/>
      <c r="T107" s="192"/>
      <c r="U107" s="192"/>
      <c r="V107" s="193"/>
      <c r="W107" s="192"/>
      <c r="X107" s="192"/>
      <c r="Y107" s="192"/>
      <c r="Z107" s="192"/>
      <c r="AA107" s="193"/>
      <c r="AB107" s="194"/>
      <c r="AC107" s="192"/>
      <c r="AD107" s="192"/>
      <c r="AE107" s="192"/>
      <c r="AF107" s="193"/>
      <c r="AH107" s="195">
        <v>95450</v>
      </c>
      <c r="AI107" s="196"/>
      <c r="AJ107" s="196"/>
      <c r="AK107" s="196"/>
      <c r="AL107" s="197"/>
    </row>
    <row r="108" spans="1:68" x14ac:dyDescent="0.2">
      <c r="A108" s="201">
        <v>400053</v>
      </c>
      <c r="B108" s="199"/>
      <c r="C108" s="200" t="s">
        <v>143</v>
      </c>
      <c r="D108" s="200"/>
      <c r="E108" s="200"/>
      <c r="F108" s="200"/>
      <c r="G108" s="200"/>
      <c r="H108" s="200"/>
      <c r="I108" s="200"/>
      <c r="J108" s="200"/>
      <c r="K108" s="200"/>
      <c r="L108" s="200"/>
      <c r="M108" s="200"/>
      <c r="N108" s="200"/>
      <c r="O108" s="200"/>
      <c r="P108" s="200"/>
      <c r="Q108" s="200"/>
      <c r="R108" s="194"/>
      <c r="S108" s="192"/>
      <c r="T108" s="192"/>
      <c r="U108" s="192"/>
      <c r="V108" s="193"/>
      <c r="W108" s="192"/>
      <c r="X108" s="192"/>
      <c r="Y108" s="192"/>
      <c r="Z108" s="192"/>
      <c r="AA108" s="193"/>
      <c r="AB108" s="194"/>
      <c r="AC108" s="192"/>
      <c r="AD108" s="192"/>
      <c r="AE108" s="192"/>
      <c r="AF108" s="193"/>
      <c r="AH108" s="195">
        <v>95453</v>
      </c>
      <c r="AI108" s="196"/>
      <c r="AJ108" s="196"/>
      <c r="AK108" s="196"/>
      <c r="AL108" s="197"/>
    </row>
    <row r="109" spans="1:68" x14ac:dyDescent="0.2">
      <c r="A109" s="201">
        <v>400057</v>
      </c>
      <c r="B109" s="199"/>
      <c r="C109" s="200" t="s">
        <v>144</v>
      </c>
      <c r="D109" s="200"/>
      <c r="E109" s="200"/>
      <c r="F109" s="200"/>
      <c r="G109" s="200"/>
      <c r="H109" s="200"/>
      <c r="I109" s="200"/>
      <c r="J109" s="200"/>
      <c r="K109" s="200"/>
      <c r="L109" s="200"/>
      <c r="M109" s="200"/>
      <c r="N109" s="200"/>
      <c r="O109" s="200"/>
      <c r="P109" s="200"/>
      <c r="Q109" s="200"/>
      <c r="R109" s="194"/>
      <c r="S109" s="192"/>
      <c r="T109" s="192"/>
      <c r="U109" s="192"/>
      <c r="V109" s="193"/>
      <c r="W109" s="192"/>
      <c r="X109" s="192"/>
      <c r="Y109" s="192"/>
      <c r="Z109" s="192"/>
      <c r="AA109" s="193"/>
      <c r="AB109" s="194"/>
      <c r="AC109" s="192"/>
      <c r="AD109" s="192"/>
      <c r="AE109" s="192"/>
      <c r="AF109" s="193"/>
      <c r="AH109" s="195">
        <v>95457</v>
      </c>
      <c r="AI109" s="196"/>
      <c r="AJ109" s="196"/>
      <c r="AK109" s="196"/>
      <c r="AL109" s="197"/>
    </row>
    <row r="110" spans="1:68" x14ac:dyDescent="0.2">
      <c r="A110" s="201">
        <v>400058</v>
      </c>
      <c r="B110" s="199"/>
      <c r="C110" s="200" t="s">
        <v>201</v>
      </c>
      <c r="D110" s="200"/>
      <c r="E110" s="200"/>
      <c r="F110" s="200"/>
      <c r="G110" s="200"/>
      <c r="H110" s="200"/>
      <c r="I110" s="200"/>
      <c r="J110" s="200"/>
      <c r="K110" s="200"/>
      <c r="L110" s="200"/>
      <c r="M110" s="200"/>
      <c r="N110" s="200"/>
      <c r="O110" s="200"/>
      <c r="P110" s="200"/>
      <c r="Q110" s="200"/>
      <c r="R110" s="194"/>
      <c r="S110" s="192"/>
      <c r="T110" s="192"/>
      <c r="U110" s="192"/>
      <c r="V110" s="193"/>
      <c r="W110" s="192"/>
      <c r="X110" s="192"/>
      <c r="Y110" s="192"/>
      <c r="Z110" s="192"/>
      <c r="AA110" s="193"/>
      <c r="AB110" s="194"/>
      <c r="AC110" s="192"/>
      <c r="AD110" s="192"/>
      <c r="AE110" s="192"/>
      <c r="AF110" s="193"/>
      <c r="AH110" s="195">
        <v>95458</v>
      </c>
      <c r="AI110" s="196"/>
      <c r="AJ110" s="196"/>
      <c r="AK110" s="196"/>
      <c r="AL110" s="197"/>
    </row>
    <row r="111" spans="1:68" x14ac:dyDescent="0.2">
      <c r="A111" s="201">
        <v>400059</v>
      </c>
      <c r="B111" s="199"/>
      <c r="C111" s="200" t="s">
        <v>145</v>
      </c>
      <c r="D111" s="200"/>
      <c r="E111" s="200"/>
      <c r="F111" s="200"/>
      <c r="G111" s="200"/>
      <c r="H111" s="200"/>
      <c r="I111" s="200"/>
      <c r="J111" s="200"/>
      <c r="K111" s="200"/>
      <c r="L111" s="200"/>
      <c r="M111" s="200"/>
      <c r="N111" s="200"/>
      <c r="O111" s="200"/>
      <c r="P111" s="200"/>
      <c r="Q111" s="200"/>
      <c r="R111" s="194"/>
      <c r="S111" s="192"/>
      <c r="T111" s="192"/>
      <c r="U111" s="192"/>
      <c r="V111" s="193"/>
      <c r="W111" s="192"/>
      <c r="X111" s="192"/>
      <c r="Y111" s="192"/>
      <c r="Z111" s="192"/>
      <c r="AA111" s="193"/>
      <c r="AB111" s="194"/>
      <c r="AC111" s="192"/>
      <c r="AD111" s="192"/>
      <c r="AE111" s="192"/>
      <c r="AF111" s="193"/>
      <c r="AH111" s="195">
        <v>95459</v>
      </c>
      <c r="AI111" s="196"/>
      <c r="AJ111" s="196"/>
      <c r="AK111" s="196"/>
      <c r="AL111" s="197"/>
    </row>
    <row r="112" spans="1:68" x14ac:dyDescent="0.2">
      <c r="A112" s="201">
        <v>400060</v>
      </c>
      <c r="B112" s="199"/>
      <c r="C112" s="200" t="s">
        <v>146</v>
      </c>
      <c r="D112" s="200"/>
      <c r="E112" s="200"/>
      <c r="F112" s="200"/>
      <c r="G112" s="200"/>
      <c r="H112" s="200"/>
      <c r="I112" s="200"/>
      <c r="J112" s="200"/>
      <c r="K112" s="200"/>
      <c r="L112" s="200"/>
      <c r="M112" s="200"/>
      <c r="N112" s="200"/>
      <c r="O112" s="200"/>
      <c r="P112" s="200"/>
      <c r="Q112" s="200"/>
      <c r="R112" s="291"/>
      <c r="S112" s="292"/>
      <c r="T112" s="292"/>
      <c r="U112" s="292"/>
      <c r="V112" s="293"/>
      <c r="W112" s="192"/>
      <c r="X112" s="192"/>
      <c r="Y112" s="192"/>
      <c r="Z112" s="192"/>
      <c r="AA112" s="193"/>
      <c r="AB112" s="194"/>
      <c r="AC112" s="192"/>
      <c r="AD112" s="192"/>
      <c r="AE112" s="192"/>
      <c r="AF112" s="193"/>
      <c r="AH112" s="195">
        <v>95460</v>
      </c>
      <c r="AI112" s="196"/>
      <c r="AJ112" s="196"/>
      <c r="AK112" s="196"/>
      <c r="AL112" s="197"/>
    </row>
    <row r="113" spans="1:68" x14ac:dyDescent="0.2">
      <c r="A113" s="201">
        <v>400061</v>
      </c>
      <c r="B113" s="199"/>
      <c r="C113" s="200" t="s">
        <v>202</v>
      </c>
      <c r="D113" s="200"/>
      <c r="E113" s="200"/>
      <c r="F113" s="200"/>
      <c r="G113" s="200"/>
      <c r="H113" s="200"/>
      <c r="I113" s="200"/>
      <c r="J113" s="200"/>
      <c r="K113" s="200"/>
      <c r="L113" s="200"/>
      <c r="M113" s="200"/>
      <c r="N113" s="200"/>
      <c r="O113" s="200"/>
      <c r="P113" s="200"/>
      <c r="Q113" s="200"/>
      <c r="R113" s="194"/>
      <c r="S113" s="192"/>
      <c r="T113" s="192"/>
      <c r="U113" s="192"/>
      <c r="V113" s="193"/>
      <c r="W113" s="192"/>
      <c r="X113" s="192"/>
      <c r="Y113" s="192"/>
      <c r="Z113" s="192"/>
      <c r="AA113" s="193"/>
      <c r="AB113" s="194"/>
      <c r="AC113" s="192"/>
      <c r="AD113" s="192"/>
      <c r="AE113" s="192"/>
      <c r="AF113" s="193"/>
      <c r="AH113" s="195">
        <v>95461</v>
      </c>
      <c r="AI113" s="196"/>
      <c r="AJ113" s="196"/>
      <c r="AK113" s="196"/>
      <c r="AL113" s="197"/>
    </row>
    <row r="114" spans="1:68" x14ac:dyDescent="0.2">
      <c r="A114" s="201">
        <v>400063</v>
      </c>
      <c r="B114" s="199"/>
      <c r="C114" s="200" t="s">
        <v>147</v>
      </c>
      <c r="D114" s="200"/>
      <c r="E114" s="200"/>
      <c r="F114" s="200"/>
      <c r="G114" s="200"/>
      <c r="H114" s="200"/>
      <c r="I114" s="200"/>
      <c r="J114" s="200"/>
      <c r="K114" s="200"/>
      <c r="L114" s="200"/>
      <c r="M114" s="200"/>
      <c r="N114" s="200"/>
      <c r="O114" s="200"/>
      <c r="P114" s="200"/>
      <c r="Q114" s="200"/>
      <c r="R114" s="194"/>
      <c r="S114" s="192"/>
      <c r="T114" s="192"/>
      <c r="U114" s="192"/>
      <c r="V114" s="193"/>
      <c r="W114" s="192"/>
      <c r="X114" s="192"/>
      <c r="Y114" s="192"/>
      <c r="Z114" s="192"/>
      <c r="AA114" s="193"/>
      <c r="AB114" s="194"/>
      <c r="AC114" s="192"/>
      <c r="AD114" s="192"/>
      <c r="AE114" s="192"/>
      <c r="AF114" s="193"/>
      <c r="AH114" s="195">
        <v>95463</v>
      </c>
      <c r="AI114" s="196"/>
      <c r="AJ114" s="196"/>
      <c r="AK114" s="196"/>
      <c r="AL114" s="197"/>
    </row>
    <row r="115" spans="1:68" x14ac:dyDescent="0.2">
      <c r="A115" s="201">
        <v>400069</v>
      </c>
      <c r="B115" s="199"/>
      <c r="C115" s="200" t="s">
        <v>148</v>
      </c>
      <c r="D115" s="200"/>
      <c r="E115" s="200"/>
      <c r="F115" s="200"/>
      <c r="G115" s="200"/>
      <c r="H115" s="200"/>
      <c r="I115" s="200"/>
      <c r="J115" s="200"/>
      <c r="K115" s="200"/>
      <c r="L115" s="200"/>
      <c r="M115" s="200"/>
      <c r="N115" s="200"/>
      <c r="O115" s="200"/>
      <c r="P115" s="200"/>
      <c r="Q115" s="200"/>
      <c r="R115" s="194"/>
      <c r="S115" s="192"/>
      <c r="T115" s="192"/>
      <c r="U115" s="192"/>
      <c r="V115" s="193"/>
      <c r="W115" s="192"/>
      <c r="X115" s="192"/>
      <c r="Y115" s="192"/>
      <c r="Z115" s="192"/>
      <c r="AA115" s="193"/>
      <c r="AB115" s="194"/>
      <c r="AC115" s="192"/>
      <c r="AD115" s="192"/>
      <c r="AE115" s="192"/>
      <c r="AF115" s="193"/>
      <c r="AH115" s="195">
        <v>95469</v>
      </c>
      <c r="AI115" s="196"/>
      <c r="AJ115" s="196"/>
      <c r="AK115" s="196"/>
      <c r="AL115" s="197"/>
    </row>
    <row r="116" spans="1:68" x14ac:dyDescent="0.2">
      <c r="A116" s="201">
        <v>400075</v>
      </c>
      <c r="B116" s="199"/>
      <c r="C116" s="200" t="s">
        <v>149</v>
      </c>
      <c r="D116" s="200"/>
      <c r="E116" s="200"/>
      <c r="F116" s="200"/>
      <c r="G116" s="200"/>
      <c r="H116" s="200"/>
      <c r="I116" s="200"/>
      <c r="J116" s="200"/>
      <c r="K116" s="200"/>
      <c r="L116" s="200"/>
      <c r="M116" s="200"/>
      <c r="N116" s="200"/>
      <c r="O116" s="200"/>
      <c r="P116" s="200"/>
      <c r="Q116" s="200"/>
      <c r="R116" s="194"/>
      <c r="S116" s="192"/>
      <c r="T116" s="192"/>
      <c r="U116" s="192"/>
      <c r="V116" s="193"/>
      <c r="W116" s="192"/>
      <c r="X116" s="192"/>
      <c r="Y116" s="192"/>
      <c r="Z116" s="192"/>
      <c r="AA116" s="193"/>
      <c r="AB116" s="194"/>
      <c r="AC116" s="192"/>
      <c r="AD116" s="192"/>
      <c r="AE116" s="192"/>
      <c r="AF116" s="193"/>
      <c r="AH116" s="195">
        <v>95475</v>
      </c>
      <c r="AI116" s="196"/>
      <c r="AJ116" s="196"/>
      <c r="AK116" s="196"/>
      <c r="AL116" s="197"/>
    </row>
    <row r="117" spans="1:68" x14ac:dyDescent="0.2">
      <c r="A117" s="201">
        <v>470</v>
      </c>
      <c r="B117" s="199"/>
      <c r="C117" s="200" t="s">
        <v>150</v>
      </c>
      <c r="D117" s="200"/>
      <c r="E117" s="200"/>
      <c r="F117" s="200"/>
      <c r="G117" s="200"/>
      <c r="H117" s="200"/>
      <c r="I117" s="200"/>
      <c r="J117" s="200"/>
      <c r="K117" s="200"/>
      <c r="L117" s="200"/>
      <c r="M117" s="200"/>
      <c r="N117" s="200"/>
      <c r="O117" s="200"/>
      <c r="P117" s="200"/>
      <c r="Q117" s="200"/>
      <c r="R117" s="194"/>
      <c r="S117" s="192"/>
      <c r="T117" s="192"/>
      <c r="U117" s="192"/>
      <c r="V117" s="193"/>
      <c r="W117" s="192"/>
      <c r="X117" s="192"/>
      <c r="Y117" s="192"/>
      <c r="Z117" s="192"/>
      <c r="AA117" s="193"/>
      <c r="AB117" s="194"/>
      <c r="AC117" s="192"/>
      <c r="AD117" s="192"/>
      <c r="AE117" s="192"/>
      <c r="AF117" s="193"/>
      <c r="AH117" s="195">
        <v>95480</v>
      </c>
      <c r="AI117" s="196"/>
      <c r="AJ117" s="196"/>
      <c r="AK117" s="196"/>
      <c r="AL117" s="197"/>
    </row>
    <row r="118" spans="1:68" x14ac:dyDescent="0.2">
      <c r="A118" s="201" t="s">
        <v>151</v>
      </c>
      <c r="B118" s="199"/>
      <c r="C118" s="200" t="s">
        <v>152</v>
      </c>
      <c r="D118" s="200"/>
      <c r="E118" s="200"/>
      <c r="F118" s="200"/>
      <c r="G118" s="200"/>
      <c r="H118" s="200"/>
      <c r="I118" s="200"/>
      <c r="J118" s="200"/>
      <c r="K118" s="200"/>
      <c r="L118" s="200"/>
      <c r="M118" s="200"/>
      <c r="N118" s="200"/>
      <c r="O118" s="200"/>
      <c r="P118" s="200"/>
      <c r="Q118" s="200"/>
      <c r="R118" s="194"/>
      <c r="S118" s="192"/>
      <c r="T118" s="192"/>
      <c r="U118" s="192"/>
      <c r="V118" s="193"/>
      <c r="W118" s="192"/>
      <c r="X118" s="192"/>
      <c r="Y118" s="192"/>
      <c r="Z118" s="192"/>
      <c r="AA118" s="193"/>
      <c r="AB118" s="194"/>
      <c r="AC118" s="192"/>
      <c r="AD118" s="192"/>
      <c r="AE118" s="192"/>
      <c r="AF118" s="193"/>
      <c r="AH118" s="195">
        <v>95481</v>
      </c>
      <c r="AI118" s="196"/>
      <c r="AJ118" s="196"/>
      <c r="AK118" s="196"/>
      <c r="AL118" s="197"/>
    </row>
    <row r="119" spans="1:68" x14ac:dyDescent="0.2">
      <c r="A119" s="201" t="s">
        <v>151</v>
      </c>
      <c r="B119" s="199"/>
      <c r="C119" s="200" t="s">
        <v>153</v>
      </c>
      <c r="D119" s="200"/>
      <c r="E119" s="200"/>
      <c r="F119" s="200"/>
      <c r="G119" s="200"/>
      <c r="H119" s="200"/>
      <c r="I119" s="200"/>
      <c r="J119" s="200"/>
      <c r="K119" s="200"/>
      <c r="L119" s="200"/>
      <c r="M119" s="200"/>
      <c r="N119" s="200"/>
      <c r="O119" s="200"/>
      <c r="P119" s="200"/>
      <c r="Q119" s="200"/>
      <c r="R119" s="194"/>
      <c r="S119" s="192"/>
      <c r="T119" s="192"/>
      <c r="U119" s="192"/>
      <c r="V119" s="193"/>
      <c r="W119" s="192"/>
      <c r="X119" s="192"/>
      <c r="Y119" s="192"/>
      <c r="Z119" s="192"/>
      <c r="AA119" s="193"/>
      <c r="AB119" s="194"/>
      <c r="AC119" s="192"/>
      <c r="AD119" s="192"/>
      <c r="AE119" s="192"/>
      <c r="AF119" s="193"/>
      <c r="AH119" s="195">
        <v>95482</v>
      </c>
      <c r="AI119" s="196"/>
      <c r="AJ119" s="196"/>
      <c r="AK119" s="196"/>
      <c r="AL119" s="197"/>
    </row>
    <row r="120" spans="1:68" x14ac:dyDescent="0.2">
      <c r="A120" s="201" t="s">
        <v>151</v>
      </c>
      <c r="B120" s="199"/>
      <c r="C120" s="200" t="s">
        <v>203</v>
      </c>
      <c r="D120" s="200"/>
      <c r="E120" s="200"/>
      <c r="F120" s="200"/>
      <c r="G120" s="200"/>
      <c r="H120" s="200"/>
      <c r="I120" s="200"/>
      <c r="J120" s="200"/>
      <c r="K120" s="200"/>
      <c r="L120" s="200"/>
      <c r="M120" s="200"/>
      <c r="N120" s="200"/>
      <c r="O120" s="200"/>
      <c r="P120" s="200"/>
      <c r="Q120" s="200"/>
      <c r="R120" s="194"/>
      <c r="S120" s="192"/>
      <c r="T120" s="192"/>
      <c r="U120" s="192"/>
      <c r="V120" s="193"/>
      <c r="W120" s="192"/>
      <c r="X120" s="192"/>
      <c r="Y120" s="192"/>
      <c r="Z120" s="192"/>
      <c r="AA120" s="193"/>
      <c r="AB120" s="194"/>
      <c r="AC120" s="192"/>
      <c r="AD120" s="192"/>
      <c r="AE120" s="192"/>
      <c r="AF120" s="193"/>
      <c r="AH120" s="195">
        <v>95483</v>
      </c>
      <c r="AI120" s="196"/>
      <c r="AJ120" s="196"/>
      <c r="AK120" s="196"/>
      <c r="AL120" s="197"/>
    </row>
    <row r="121" spans="1:68" x14ac:dyDescent="0.2">
      <c r="A121" s="201" t="s">
        <v>151</v>
      </c>
      <c r="B121" s="199"/>
      <c r="C121" s="200" t="s">
        <v>204</v>
      </c>
      <c r="D121" s="200"/>
      <c r="E121" s="200"/>
      <c r="F121" s="200"/>
      <c r="G121" s="200"/>
      <c r="H121" s="200"/>
      <c r="I121" s="200"/>
      <c r="J121" s="200"/>
      <c r="K121" s="200"/>
      <c r="L121" s="200"/>
      <c r="M121" s="200"/>
      <c r="N121" s="200"/>
      <c r="O121" s="200"/>
      <c r="P121" s="200"/>
      <c r="Q121" s="200"/>
      <c r="R121" s="194"/>
      <c r="S121" s="192"/>
      <c r="T121" s="192"/>
      <c r="U121" s="192"/>
      <c r="V121" s="193"/>
      <c r="W121" s="192"/>
      <c r="X121" s="192"/>
      <c r="Y121" s="192"/>
      <c r="Z121" s="192"/>
      <c r="AA121" s="193"/>
      <c r="AB121" s="194"/>
      <c r="AC121" s="192"/>
      <c r="AD121" s="192"/>
      <c r="AE121" s="192"/>
      <c r="AF121" s="193"/>
      <c r="AH121" s="195">
        <v>95484</v>
      </c>
      <c r="AI121" s="196"/>
      <c r="AJ121" s="196"/>
      <c r="AK121" s="196"/>
      <c r="AL121" s="197"/>
    </row>
    <row r="122" spans="1:68" x14ac:dyDescent="0.2">
      <c r="A122" s="201" t="s">
        <v>154</v>
      </c>
      <c r="B122" s="199"/>
      <c r="C122" s="200" t="s">
        <v>155</v>
      </c>
      <c r="D122" s="200"/>
      <c r="E122" s="200"/>
      <c r="F122" s="200"/>
      <c r="G122" s="200"/>
      <c r="H122" s="200"/>
      <c r="I122" s="200"/>
      <c r="J122" s="200"/>
      <c r="K122" s="200"/>
      <c r="L122" s="200"/>
      <c r="M122" s="200"/>
      <c r="N122" s="200"/>
      <c r="O122" s="200"/>
      <c r="P122" s="200"/>
      <c r="Q122" s="200"/>
      <c r="R122" s="194"/>
      <c r="S122" s="192"/>
      <c r="T122" s="192"/>
      <c r="U122" s="192"/>
      <c r="V122" s="193"/>
      <c r="W122" s="192"/>
      <c r="X122" s="192"/>
      <c r="Y122" s="192"/>
      <c r="Z122" s="192"/>
      <c r="AA122" s="193"/>
      <c r="AB122" s="194"/>
      <c r="AC122" s="192"/>
      <c r="AD122" s="192"/>
      <c r="AE122" s="192"/>
      <c r="AF122" s="193"/>
      <c r="AH122" s="195">
        <v>95489</v>
      </c>
      <c r="AI122" s="196"/>
      <c r="AJ122" s="196"/>
      <c r="AK122" s="196"/>
      <c r="AL122" s="197"/>
    </row>
    <row r="123" spans="1:68" s="114" customFormat="1" x14ac:dyDescent="0.2">
      <c r="A123" s="208"/>
      <c r="B123" s="209"/>
      <c r="C123" s="283"/>
      <c r="D123" s="283"/>
      <c r="E123" s="283"/>
      <c r="F123" s="283"/>
      <c r="G123" s="283"/>
      <c r="H123" s="283"/>
      <c r="I123" s="283"/>
      <c r="J123" s="283"/>
      <c r="K123" s="283"/>
      <c r="L123" s="283"/>
      <c r="M123" s="283"/>
      <c r="N123" s="283"/>
      <c r="O123" s="283"/>
      <c r="P123" s="283"/>
      <c r="Q123" s="283"/>
      <c r="R123" s="194"/>
      <c r="S123" s="192"/>
      <c r="T123" s="192"/>
      <c r="U123" s="192"/>
      <c r="V123" s="193"/>
      <c r="W123" s="192"/>
      <c r="X123" s="192"/>
      <c r="Y123" s="192"/>
      <c r="Z123" s="192"/>
      <c r="AA123" s="193"/>
      <c r="AB123" s="194"/>
      <c r="AC123" s="192"/>
      <c r="AD123" s="192"/>
      <c r="AE123" s="192"/>
      <c r="AF123" s="19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c r="BL123" s="113"/>
      <c r="BM123" s="113"/>
      <c r="BN123" s="113"/>
      <c r="BO123" s="113"/>
      <c r="BP123" s="113"/>
    </row>
    <row r="124" spans="1:68" s="114" customFormat="1" x14ac:dyDescent="0.2">
      <c r="A124" s="208"/>
      <c r="B124" s="209"/>
      <c r="C124" s="283"/>
      <c r="D124" s="283"/>
      <c r="E124" s="283"/>
      <c r="F124" s="283"/>
      <c r="G124" s="283"/>
      <c r="H124" s="283"/>
      <c r="I124" s="283"/>
      <c r="J124" s="283"/>
      <c r="K124" s="283"/>
      <c r="L124" s="283"/>
      <c r="M124" s="283"/>
      <c r="N124" s="283"/>
      <c r="O124" s="283"/>
      <c r="P124" s="283"/>
      <c r="Q124" s="283"/>
      <c r="R124" s="194"/>
      <c r="S124" s="192"/>
      <c r="T124" s="192"/>
      <c r="U124" s="192"/>
      <c r="V124" s="193"/>
      <c r="W124" s="192"/>
      <c r="X124" s="192"/>
      <c r="Y124" s="192"/>
      <c r="Z124" s="192"/>
      <c r="AA124" s="193"/>
      <c r="AB124" s="194"/>
      <c r="AC124" s="192"/>
      <c r="AD124" s="192"/>
      <c r="AE124" s="192"/>
      <c r="AF124" s="19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c r="BJ124" s="113"/>
      <c r="BK124" s="113"/>
      <c r="BL124" s="113"/>
      <c r="BM124" s="113"/>
      <c r="BN124" s="113"/>
      <c r="BO124" s="113"/>
      <c r="BP124" s="113"/>
    </row>
    <row r="125" spans="1:68" s="114" customFormat="1" x14ac:dyDescent="0.2">
      <c r="A125" s="208"/>
      <c r="B125" s="209"/>
      <c r="C125" s="283"/>
      <c r="D125" s="283"/>
      <c r="E125" s="283"/>
      <c r="F125" s="283"/>
      <c r="G125" s="283"/>
      <c r="H125" s="283"/>
      <c r="I125" s="283"/>
      <c r="J125" s="283"/>
      <c r="K125" s="283"/>
      <c r="L125" s="283"/>
      <c r="M125" s="283"/>
      <c r="N125" s="283"/>
      <c r="O125" s="283"/>
      <c r="P125" s="283"/>
      <c r="Q125" s="283"/>
      <c r="R125" s="194"/>
      <c r="S125" s="192"/>
      <c r="T125" s="192"/>
      <c r="U125" s="192"/>
      <c r="V125" s="193"/>
      <c r="W125" s="192"/>
      <c r="X125" s="192"/>
      <c r="Y125" s="192"/>
      <c r="Z125" s="192"/>
      <c r="AA125" s="193"/>
      <c r="AB125" s="194"/>
      <c r="AC125" s="192"/>
      <c r="AD125" s="192"/>
      <c r="AE125" s="192"/>
      <c r="AF125" s="19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c r="BJ125" s="113"/>
      <c r="BK125" s="113"/>
      <c r="BL125" s="113"/>
      <c r="BM125" s="113"/>
      <c r="BN125" s="113"/>
      <c r="BO125" s="113"/>
      <c r="BP125" s="113"/>
    </row>
    <row r="126" spans="1:68" ht="18.75" customHeight="1" x14ac:dyDescent="0.2">
      <c r="A126" s="163" t="s">
        <v>156</v>
      </c>
      <c r="B126" s="284"/>
      <c r="C126" s="284"/>
      <c r="D126" s="284"/>
      <c r="E126" s="284"/>
      <c r="F126" s="284"/>
      <c r="G126" s="284"/>
      <c r="H126" s="284"/>
      <c r="I126" s="284"/>
      <c r="J126" s="284"/>
      <c r="K126" s="284"/>
      <c r="L126" s="284"/>
      <c r="M126" s="284"/>
      <c r="N126" s="284"/>
      <c r="O126" s="284"/>
      <c r="P126" s="284"/>
      <c r="Q126" s="164"/>
      <c r="R126" s="232">
        <f>SUM(R104:R125)</f>
        <v>0</v>
      </c>
      <c r="S126" s="261"/>
      <c r="T126" s="261"/>
      <c r="U126" s="261"/>
      <c r="V126" s="262"/>
      <c r="W126" s="232">
        <f>SUM(W104:W125)</f>
        <v>0</v>
      </c>
      <c r="X126" s="261">
        <f>SUM(X104:X125)</f>
        <v>0</v>
      </c>
      <c r="Y126" s="261">
        <f>SUM(Y104:Y125)</f>
        <v>0</v>
      </c>
      <c r="Z126" s="261"/>
      <c r="AA126" s="262"/>
      <c r="AB126" s="232">
        <f>SUM(AB104:AB125)</f>
        <v>0</v>
      </c>
      <c r="AC126" s="261">
        <f>SUM(AC104:AC125)</f>
        <v>0</v>
      </c>
      <c r="AD126" s="261">
        <f>SUM(AD104:AD125)</f>
        <v>0</v>
      </c>
      <c r="AE126" s="261"/>
      <c r="AF126" s="262"/>
      <c r="AH126" s="3"/>
      <c r="AI126" s="3"/>
      <c r="AJ126" s="3"/>
      <c r="AK126" s="3"/>
      <c r="AL126" s="3"/>
    </row>
    <row r="127" spans="1:68" s="3" customFormat="1" ht="6" customHeight="1" x14ac:dyDescent="0.2">
      <c r="A127" s="80"/>
      <c r="B127" s="80"/>
      <c r="C127" s="80"/>
      <c r="D127" s="80"/>
      <c r="E127" s="80"/>
      <c r="F127" s="80"/>
      <c r="G127" s="80"/>
      <c r="H127" s="80"/>
      <c r="I127" s="80"/>
      <c r="J127" s="80"/>
      <c r="K127" s="80"/>
      <c r="L127" s="80"/>
      <c r="M127" s="80"/>
      <c r="N127" s="80"/>
      <c r="O127" s="80"/>
      <c r="P127" s="80"/>
      <c r="Q127" s="80"/>
      <c r="R127" s="104"/>
      <c r="S127" s="104"/>
      <c r="T127" s="104"/>
      <c r="U127" s="104"/>
      <c r="V127" s="104"/>
      <c r="W127" s="104"/>
      <c r="X127" s="104"/>
      <c r="Y127" s="104"/>
      <c r="Z127" s="104"/>
      <c r="AA127" s="104"/>
      <c r="AB127" s="104"/>
      <c r="AC127" s="104"/>
      <c r="AD127" s="104"/>
      <c r="AE127" s="104"/>
      <c r="AF127" s="104"/>
    </row>
    <row r="128" spans="1:68" ht="12.75" customHeight="1" x14ac:dyDescent="0.2">
      <c r="A128" s="213">
        <v>500</v>
      </c>
      <c r="B128" s="271"/>
      <c r="C128" s="279" t="s">
        <v>157</v>
      </c>
      <c r="D128" s="279"/>
      <c r="E128" s="279"/>
      <c r="F128" s="279"/>
      <c r="G128" s="279"/>
      <c r="H128" s="279"/>
      <c r="I128" s="279"/>
      <c r="J128" s="279"/>
      <c r="K128" s="279"/>
      <c r="L128" s="279"/>
      <c r="M128" s="279"/>
      <c r="N128" s="279"/>
      <c r="O128" s="279"/>
      <c r="P128" s="279"/>
      <c r="Q128" s="279"/>
      <c r="R128" s="285"/>
      <c r="S128" s="286"/>
      <c r="T128" s="286"/>
      <c r="U128" s="286"/>
      <c r="V128" s="287"/>
      <c r="W128" s="285"/>
      <c r="X128" s="286"/>
      <c r="Y128" s="286"/>
      <c r="Z128" s="286"/>
      <c r="AA128" s="287"/>
      <c r="AB128" s="285"/>
      <c r="AC128" s="286"/>
      <c r="AD128" s="286"/>
      <c r="AE128" s="286"/>
      <c r="AF128" s="287"/>
      <c r="AH128" s="195">
        <v>95500</v>
      </c>
      <c r="AI128" s="196"/>
      <c r="AJ128" s="196"/>
      <c r="AK128" s="196"/>
      <c r="AL128" s="197"/>
    </row>
    <row r="129" spans="1:68" x14ac:dyDescent="0.2">
      <c r="A129" s="198">
        <v>510</v>
      </c>
      <c r="B129" s="199"/>
      <c r="C129" s="200" t="s">
        <v>158</v>
      </c>
      <c r="D129" s="200"/>
      <c r="E129" s="200"/>
      <c r="F129" s="200"/>
      <c r="G129" s="200"/>
      <c r="H129" s="200"/>
      <c r="I129" s="200"/>
      <c r="J129" s="200"/>
      <c r="K129" s="200"/>
      <c r="L129" s="200"/>
      <c r="M129" s="200"/>
      <c r="N129" s="200"/>
      <c r="O129" s="200"/>
      <c r="P129" s="200"/>
      <c r="Q129" s="200"/>
      <c r="R129" s="194"/>
      <c r="S129" s="192"/>
      <c r="T129" s="192"/>
      <c r="U129" s="192"/>
      <c r="V129" s="193"/>
      <c r="W129" s="192"/>
      <c r="X129" s="192"/>
      <c r="Y129" s="192"/>
      <c r="Z129" s="192"/>
      <c r="AA129" s="193"/>
      <c r="AB129" s="194"/>
      <c r="AC129" s="192"/>
      <c r="AD129" s="192"/>
      <c r="AE129" s="192"/>
      <c r="AF129" s="193"/>
      <c r="AH129" s="195">
        <v>95510</v>
      </c>
      <c r="AI129" s="196"/>
      <c r="AJ129" s="196"/>
      <c r="AK129" s="196"/>
      <c r="AL129" s="197"/>
    </row>
    <row r="130" spans="1:68" x14ac:dyDescent="0.2">
      <c r="A130" s="198">
        <v>520</v>
      </c>
      <c r="B130" s="199"/>
      <c r="C130" s="200" t="s">
        <v>159</v>
      </c>
      <c r="D130" s="200"/>
      <c r="E130" s="200"/>
      <c r="F130" s="200"/>
      <c r="G130" s="200"/>
      <c r="H130" s="200"/>
      <c r="I130" s="200"/>
      <c r="J130" s="200"/>
      <c r="K130" s="200"/>
      <c r="L130" s="200"/>
      <c r="M130" s="200"/>
      <c r="N130" s="200"/>
      <c r="O130" s="200"/>
      <c r="P130" s="200"/>
      <c r="Q130" s="200"/>
      <c r="R130" s="194"/>
      <c r="S130" s="192"/>
      <c r="T130" s="192"/>
      <c r="U130" s="192"/>
      <c r="V130" s="193"/>
      <c r="W130" s="192"/>
      <c r="X130" s="192"/>
      <c r="Y130" s="192"/>
      <c r="Z130" s="192"/>
      <c r="AA130" s="193"/>
      <c r="AB130" s="194"/>
      <c r="AC130" s="192"/>
      <c r="AD130" s="192"/>
      <c r="AE130" s="192"/>
      <c r="AF130" s="193"/>
      <c r="AH130" s="195">
        <v>95520</v>
      </c>
      <c r="AI130" s="196"/>
      <c r="AJ130" s="196"/>
      <c r="AK130" s="196"/>
      <c r="AL130" s="197"/>
    </row>
    <row r="131" spans="1:68" x14ac:dyDescent="0.2">
      <c r="A131" s="112"/>
      <c r="B131" s="111"/>
      <c r="C131" s="205" t="s">
        <v>115</v>
      </c>
      <c r="D131" s="206"/>
      <c r="E131" s="206"/>
      <c r="F131" s="206"/>
      <c r="G131" s="206"/>
      <c r="H131" s="206"/>
      <c r="I131" s="206"/>
      <c r="J131" s="206"/>
      <c r="K131" s="206"/>
      <c r="L131" s="206"/>
      <c r="M131" s="206"/>
      <c r="N131" s="206"/>
      <c r="O131" s="207"/>
      <c r="P131" s="207"/>
      <c r="Q131" s="110" t="s">
        <v>62</v>
      </c>
      <c r="R131" s="105"/>
      <c r="S131" s="106"/>
      <c r="T131" s="106"/>
      <c r="U131" s="106"/>
      <c r="V131" s="106"/>
      <c r="W131" s="106"/>
      <c r="X131" s="106"/>
      <c r="Y131" s="106"/>
      <c r="Z131" s="106"/>
      <c r="AA131" s="106"/>
      <c r="AB131" s="106"/>
      <c r="AC131" s="106"/>
      <c r="AD131" s="106"/>
      <c r="AE131" s="106"/>
      <c r="AF131" s="107"/>
      <c r="AH131" s="3"/>
      <c r="AI131" s="3"/>
      <c r="AJ131" s="3"/>
      <c r="AK131" s="3"/>
      <c r="AL131" s="3"/>
    </row>
    <row r="132" spans="1:68" x14ac:dyDescent="0.2">
      <c r="A132" s="198">
        <v>540</v>
      </c>
      <c r="B132" s="199"/>
      <c r="C132" s="200" t="s">
        <v>73</v>
      </c>
      <c r="D132" s="200"/>
      <c r="E132" s="200"/>
      <c r="F132" s="200"/>
      <c r="G132" s="200"/>
      <c r="H132" s="200"/>
      <c r="I132" s="200"/>
      <c r="J132" s="200"/>
      <c r="K132" s="200"/>
      <c r="L132" s="200"/>
      <c r="M132" s="200"/>
      <c r="N132" s="200"/>
      <c r="O132" s="200"/>
      <c r="P132" s="200"/>
      <c r="Q132" s="200"/>
      <c r="R132" s="194"/>
      <c r="S132" s="192"/>
      <c r="T132" s="192"/>
      <c r="U132" s="192"/>
      <c r="V132" s="193"/>
      <c r="W132" s="192"/>
      <c r="X132" s="192"/>
      <c r="Y132" s="192"/>
      <c r="Z132" s="192"/>
      <c r="AA132" s="193"/>
      <c r="AB132" s="194"/>
      <c r="AC132" s="192"/>
      <c r="AD132" s="192"/>
      <c r="AE132" s="192"/>
      <c r="AF132" s="193"/>
      <c r="AH132" s="195">
        <v>95530</v>
      </c>
      <c r="AI132" s="196"/>
      <c r="AJ132" s="196"/>
      <c r="AK132" s="196"/>
      <c r="AL132" s="197"/>
    </row>
    <row r="133" spans="1:68" x14ac:dyDescent="0.2">
      <c r="A133" s="198">
        <v>550</v>
      </c>
      <c r="B133" s="199"/>
      <c r="C133" s="200" t="s">
        <v>160</v>
      </c>
      <c r="D133" s="200"/>
      <c r="E133" s="200"/>
      <c r="F133" s="200"/>
      <c r="G133" s="200"/>
      <c r="H133" s="200"/>
      <c r="I133" s="200"/>
      <c r="J133" s="200"/>
      <c r="K133" s="200"/>
      <c r="L133" s="200"/>
      <c r="M133" s="200"/>
      <c r="N133" s="200"/>
      <c r="O133" s="200"/>
      <c r="P133" s="200"/>
      <c r="Q133" s="200"/>
      <c r="R133" s="194"/>
      <c r="S133" s="192"/>
      <c r="T133" s="192"/>
      <c r="U133" s="192"/>
      <c r="V133" s="193"/>
      <c r="W133" s="192"/>
      <c r="X133" s="192"/>
      <c r="Y133" s="192"/>
      <c r="Z133" s="192"/>
      <c r="AA133" s="193"/>
      <c r="AB133" s="194"/>
      <c r="AC133" s="192"/>
      <c r="AD133" s="192"/>
      <c r="AE133" s="192"/>
      <c r="AF133" s="193"/>
      <c r="AH133" s="195">
        <v>95540</v>
      </c>
      <c r="AI133" s="196"/>
      <c r="AJ133" s="196"/>
      <c r="AK133" s="196"/>
      <c r="AL133" s="197"/>
    </row>
    <row r="134" spans="1:68" x14ac:dyDescent="0.2">
      <c r="A134" s="198">
        <v>560</v>
      </c>
      <c r="B134" s="199"/>
      <c r="C134" s="200" t="s">
        <v>161</v>
      </c>
      <c r="D134" s="200"/>
      <c r="E134" s="200"/>
      <c r="F134" s="200"/>
      <c r="G134" s="200"/>
      <c r="H134" s="200"/>
      <c r="I134" s="200"/>
      <c r="J134" s="200"/>
      <c r="K134" s="200"/>
      <c r="L134" s="200"/>
      <c r="M134" s="200"/>
      <c r="N134" s="200"/>
      <c r="O134" s="200"/>
      <c r="P134" s="200"/>
      <c r="Q134" s="200"/>
      <c r="R134" s="194"/>
      <c r="S134" s="192"/>
      <c r="T134" s="192"/>
      <c r="U134" s="192"/>
      <c r="V134" s="193"/>
      <c r="W134" s="192"/>
      <c r="X134" s="192"/>
      <c r="Y134" s="192"/>
      <c r="Z134" s="192"/>
      <c r="AA134" s="193"/>
      <c r="AB134" s="194"/>
      <c r="AC134" s="192"/>
      <c r="AD134" s="192"/>
      <c r="AE134" s="192"/>
      <c r="AF134" s="193"/>
      <c r="AH134" s="195">
        <v>94200</v>
      </c>
      <c r="AI134" s="196"/>
      <c r="AJ134" s="196"/>
      <c r="AK134" s="196"/>
      <c r="AL134" s="197"/>
    </row>
    <row r="135" spans="1:68" x14ac:dyDescent="0.2">
      <c r="A135" s="198">
        <v>570</v>
      </c>
      <c r="B135" s="199"/>
      <c r="C135" s="200" t="s">
        <v>162</v>
      </c>
      <c r="D135" s="200"/>
      <c r="E135" s="200"/>
      <c r="F135" s="200"/>
      <c r="G135" s="200"/>
      <c r="H135" s="200"/>
      <c r="I135" s="200"/>
      <c r="J135" s="200"/>
      <c r="K135" s="200"/>
      <c r="L135" s="200"/>
      <c r="M135" s="200"/>
      <c r="N135" s="200"/>
      <c r="O135" s="200"/>
      <c r="P135" s="200"/>
      <c r="Q135" s="200"/>
      <c r="R135" s="194"/>
      <c r="S135" s="192"/>
      <c r="T135" s="192"/>
      <c r="U135" s="192"/>
      <c r="V135" s="193"/>
      <c r="W135" s="192"/>
      <c r="X135" s="192"/>
      <c r="Y135" s="192"/>
      <c r="Z135" s="192"/>
      <c r="AA135" s="193"/>
      <c r="AB135" s="194"/>
      <c r="AC135" s="192"/>
      <c r="AD135" s="192"/>
      <c r="AE135" s="192"/>
      <c r="AF135" s="193"/>
      <c r="AH135" s="195">
        <v>95570</v>
      </c>
      <c r="AI135" s="196"/>
      <c r="AJ135" s="196"/>
      <c r="AK135" s="196"/>
      <c r="AL135" s="197"/>
    </row>
    <row r="136" spans="1:68" x14ac:dyDescent="0.2">
      <c r="A136" s="112"/>
      <c r="B136" s="111"/>
      <c r="C136" s="205" t="s">
        <v>115</v>
      </c>
      <c r="D136" s="206"/>
      <c r="E136" s="206"/>
      <c r="F136" s="206"/>
      <c r="G136" s="206"/>
      <c r="H136" s="206"/>
      <c r="I136" s="206"/>
      <c r="J136" s="206"/>
      <c r="K136" s="206"/>
      <c r="L136" s="206"/>
      <c r="M136" s="206"/>
      <c r="N136" s="206"/>
      <c r="O136" s="207"/>
      <c r="P136" s="207"/>
      <c r="Q136" s="110" t="s">
        <v>62</v>
      </c>
      <c r="R136" s="105"/>
      <c r="S136" s="106"/>
      <c r="T136" s="106"/>
      <c r="U136" s="106"/>
      <c r="V136" s="106"/>
      <c r="W136" s="106"/>
      <c r="X136" s="106"/>
      <c r="Y136" s="106"/>
      <c r="Z136" s="106"/>
      <c r="AA136" s="106"/>
      <c r="AB136" s="106"/>
      <c r="AC136" s="106"/>
      <c r="AD136" s="106"/>
      <c r="AE136" s="106"/>
      <c r="AF136" s="107"/>
      <c r="AH136" s="3"/>
      <c r="AI136" s="3"/>
      <c r="AJ136" s="3"/>
      <c r="AK136" s="3"/>
      <c r="AL136" s="3"/>
    </row>
    <row r="137" spans="1:68" x14ac:dyDescent="0.2">
      <c r="A137" s="198">
        <v>580</v>
      </c>
      <c r="B137" s="199"/>
      <c r="C137" s="200" t="s">
        <v>163</v>
      </c>
      <c r="D137" s="200"/>
      <c r="E137" s="200"/>
      <c r="F137" s="200"/>
      <c r="G137" s="200"/>
      <c r="H137" s="200"/>
      <c r="I137" s="200"/>
      <c r="J137" s="200"/>
      <c r="K137" s="200"/>
      <c r="L137" s="200"/>
      <c r="M137" s="200"/>
      <c r="N137" s="200"/>
      <c r="O137" s="200"/>
      <c r="P137" s="200"/>
      <c r="Q137" s="200"/>
      <c r="R137" s="194"/>
      <c r="S137" s="192"/>
      <c r="T137" s="192"/>
      <c r="U137" s="192"/>
      <c r="V137" s="193"/>
      <c r="W137" s="192"/>
      <c r="X137" s="192"/>
      <c r="Y137" s="192"/>
      <c r="Z137" s="192"/>
      <c r="AA137" s="193"/>
      <c r="AB137" s="194"/>
      <c r="AC137" s="192"/>
      <c r="AD137" s="192"/>
      <c r="AE137" s="192"/>
      <c r="AF137" s="193"/>
      <c r="AH137" s="195">
        <v>95560</v>
      </c>
      <c r="AI137" s="196"/>
      <c r="AJ137" s="196"/>
      <c r="AK137" s="196"/>
      <c r="AL137" s="197"/>
    </row>
    <row r="138" spans="1:68" s="114" customFormat="1" x14ac:dyDescent="0.2">
      <c r="A138" s="208"/>
      <c r="B138" s="209"/>
      <c r="C138" s="283"/>
      <c r="D138" s="283"/>
      <c r="E138" s="283"/>
      <c r="F138" s="283"/>
      <c r="G138" s="283"/>
      <c r="H138" s="283"/>
      <c r="I138" s="283"/>
      <c r="J138" s="283"/>
      <c r="K138" s="283"/>
      <c r="L138" s="283"/>
      <c r="M138" s="283"/>
      <c r="N138" s="283"/>
      <c r="O138" s="283"/>
      <c r="P138" s="283"/>
      <c r="Q138" s="283"/>
      <c r="R138" s="194"/>
      <c r="S138" s="192"/>
      <c r="T138" s="192"/>
      <c r="U138" s="192"/>
      <c r="V138" s="193"/>
      <c r="W138" s="192"/>
      <c r="X138" s="192"/>
      <c r="Y138" s="192"/>
      <c r="Z138" s="192"/>
      <c r="AA138" s="193"/>
      <c r="AB138" s="194"/>
      <c r="AC138" s="192"/>
      <c r="AD138" s="192"/>
      <c r="AE138" s="192"/>
      <c r="AF138" s="19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c r="BC138" s="113"/>
      <c r="BD138" s="113"/>
      <c r="BE138" s="113"/>
      <c r="BF138" s="113"/>
      <c r="BG138" s="113"/>
      <c r="BH138" s="113"/>
      <c r="BI138" s="113"/>
      <c r="BJ138" s="113"/>
      <c r="BK138" s="113"/>
      <c r="BL138" s="113"/>
      <c r="BM138" s="113"/>
      <c r="BN138" s="113"/>
      <c r="BO138" s="113"/>
      <c r="BP138" s="113"/>
    </row>
    <row r="139" spans="1:68" s="114" customFormat="1" x14ac:dyDescent="0.2">
      <c r="A139" s="208"/>
      <c r="B139" s="209"/>
      <c r="C139" s="283"/>
      <c r="D139" s="283"/>
      <c r="E139" s="283"/>
      <c r="F139" s="283"/>
      <c r="G139" s="283"/>
      <c r="H139" s="283"/>
      <c r="I139" s="283"/>
      <c r="J139" s="283"/>
      <c r="K139" s="283"/>
      <c r="L139" s="283"/>
      <c r="M139" s="283"/>
      <c r="N139" s="283"/>
      <c r="O139" s="283"/>
      <c r="P139" s="283"/>
      <c r="Q139" s="283"/>
      <c r="R139" s="194"/>
      <c r="S139" s="192"/>
      <c r="T139" s="192"/>
      <c r="U139" s="192"/>
      <c r="V139" s="193"/>
      <c r="W139" s="192"/>
      <c r="X139" s="192"/>
      <c r="Y139" s="192"/>
      <c r="Z139" s="192"/>
      <c r="AA139" s="193"/>
      <c r="AB139" s="194"/>
      <c r="AC139" s="192"/>
      <c r="AD139" s="192"/>
      <c r="AE139" s="192"/>
      <c r="AF139" s="19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c r="BC139" s="113"/>
      <c r="BD139" s="113"/>
      <c r="BE139" s="113"/>
      <c r="BF139" s="113"/>
      <c r="BG139" s="113"/>
      <c r="BH139" s="113"/>
      <c r="BI139" s="113"/>
      <c r="BJ139" s="113"/>
      <c r="BK139" s="113"/>
      <c r="BL139" s="113"/>
      <c r="BM139" s="113"/>
      <c r="BN139" s="113"/>
      <c r="BO139" s="113"/>
      <c r="BP139" s="113"/>
    </row>
    <row r="140" spans="1:68" ht="18.75" customHeight="1" x14ac:dyDescent="0.2">
      <c r="A140" s="163" t="s">
        <v>164</v>
      </c>
      <c r="B140" s="284"/>
      <c r="C140" s="284"/>
      <c r="D140" s="284"/>
      <c r="E140" s="284"/>
      <c r="F140" s="284"/>
      <c r="G140" s="284"/>
      <c r="H140" s="284"/>
      <c r="I140" s="284"/>
      <c r="J140" s="284"/>
      <c r="K140" s="284"/>
      <c r="L140" s="284"/>
      <c r="M140" s="284"/>
      <c r="N140" s="284"/>
      <c r="O140" s="284"/>
      <c r="P140" s="284"/>
      <c r="Q140" s="164"/>
      <c r="R140" s="232">
        <f>SUM(R129:R139)</f>
        <v>0</v>
      </c>
      <c r="S140" s="261"/>
      <c r="T140" s="261"/>
      <c r="U140" s="261"/>
      <c r="V140" s="262"/>
      <c r="W140" s="232">
        <f>SUM(W129:W139)</f>
        <v>0</v>
      </c>
      <c r="X140" s="261"/>
      <c r="Y140" s="261"/>
      <c r="Z140" s="261"/>
      <c r="AA140" s="262"/>
      <c r="AB140" s="232">
        <f>SUM(AB129:AB139)</f>
        <v>0</v>
      </c>
      <c r="AC140" s="261"/>
      <c r="AD140" s="261"/>
      <c r="AE140" s="261"/>
      <c r="AF140" s="262"/>
      <c r="AH140" s="3"/>
      <c r="AI140" s="3"/>
      <c r="AJ140" s="3"/>
      <c r="AK140" s="3"/>
      <c r="AL140" s="3"/>
    </row>
    <row r="141" spans="1:68" s="3" customFormat="1" ht="6" customHeight="1" x14ac:dyDescent="0.2">
      <c r="A141" s="80"/>
      <c r="B141" s="80"/>
      <c r="C141" s="80"/>
      <c r="D141" s="80"/>
      <c r="E141" s="80"/>
      <c r="F141" s="80"/>
      <c r="G141" s="80"/>
      <c r="H141" s="80"/>
      <c r="I141" s="80"/>
      <c r="J141" s="80"/>
      <c r="K141" s="80"/>
      <c r="L141" s="80"/>
      <c r="M141" s="80"/>
      <c r="N141" s="80"/>
      <c r="O141" s="80"/>
      <c r="P141" s="80"/>
      <c r="Q141" s="80"/>
      <c r="R141" s="104"/>
      <c r="S141" s="104"/>
      <c r="T141" s="104"/>
      <c r="U141" s="104"/>
      <c r="V141" s="104"/>
      <c r="W141" s="104"/>
      <c r="X141" s="104"/>
      <c r="Y141" s="104"/>
      <c r="Z141" s="104"/>
      <c r="AA141" s="104"/>
      <c r="AB141" s="104"/>
      <c r="AC141" s="104"/>
      <c r="AD141" s="104"/>
      <c r="AE141" s="104"/>
      <c r="AF141" s="104"/>
    </row>
    <row r="142" spans="1:68" ht="12.75" customHeight="1" x14ac:dyDescent="0.2">
      <c r="A142" s="213">
        <v>600</v>
      </c>
      <c r="B142" s="271"/>
      <c r="C142" s="279" t="s">
        <v>165</v>
      </c>
      <c r="D142" s="279"/>
      <c r="E142" s="279"/>
      <c r="F142" s="279"/>
      <c r="G142" s="279"/>
      <c r="H142" s="279"/>
      <c r="I142" s="279"/>
      <c r="J142" s="279"/>
      <c r="K142" s="279"/>
      <c r="L142" s="279"/>
      <c r="M142" s="279"/>
      <c r="N142" s="279"/>
      <c r="O142" s="279"/>
      <c r="P142" s="279"/>
      <c r="Q142" s="279"/>
      <c r="R142" s="285"/>
      <c r="S142" s="286"/>
      <c r="T142" s="286"/>
      <c r="U142" s="286"/>
      <c r="V142" s="287"/>
      <c r="W142" s="285"/>
      <c r="X142" s="286"/>
      <c r="Y142" s="286"/>
      <c r="Z142" s="286"/>
      <c r="AA142" s="287"/>
      <c r="AB142" s="285"/>
      <c r="AC142" s="286"/>
      <c r="AD142" s="286"/>
      <c r="AE142" s="286"/>
      <c r="AF142" s="287"/>
      <c r="AH142" s="195">
        <v>95600</v>
      </c>
      <c r="AI142" s="196"/>
      <c r="AJ142" s="196"/>
      <c r="AK142" s="196"/>
      <c r="AL142" s="197"/>
    </row>
    <row r="143" spans="1:68" x14ac:dyDescent="0.2">
      <c r="A143" s="201">
        <v>611</v>
      </c>
      <c r="B143" s="199"/>
      <c r="C143" s="200" t="s">
        <v>166</v>
      </c>
      <c r="D143" s="200"/>
      <c r="E143" s="200"/>
      <c r="F143" s="200"/>
      <c r="G143" s="200"/>
      <c r="H143" s="200"/>
      <c r="I143" s="200"/>
      <c r="J143" s="200"/>
      <c r="K143" s="200"/>
      <c r="L143" s="200"/>
      <c r="M143" s="200"/>
      <c r="N143" s="200"/>
      <c r="O143" s="200"/>
      <c r="P143" s="200"/>
      <c r="Q143" s="200"/>
      <c r="R143" s="194"/>
      <c r="S143" s="192"/>
      <c r="T143" s="192"/>
      <c r="U143" s="192"/>
      <c r="V143" s="193"/>
      <c r="W143" s="192"/>
      <c r="X143" s="192"/>
      <c r="Y143" s="192"/>
      <c r="Z143" s="192"/>
      <c r="AA143" s="193"/>
      <c r="AB143" s="194"/>
      <c r="AC143" s="192"/>
      <c r="AD143" s="192"/>
      <c r="AE143" s="192"/>
      <c r="AF143" s="193"/>
      <c r="AH143" s="195">
        <v>95611</v>
      </c>
      <c r="AI143" s="196"/>
      <c r="AJ143" s="196"/>
      <c r="AK143" s="196"/>
      <c r="AL143" s="197"/>
    </row>
    <row r="144" spans="1:68" x14ac:dyDescent="0.2">
      <c r="A144" s="201">
        <v>612</v>
      </c>
      <c r="B144" s="199"/>
      <c r="C144" s="200" t="s">
        <v>167</v>
      </c>
      <c r="D144" s="200"/>
      <c r="E144" s="200"/>
      <c r="F144" s="200"/>
      <c r="G144" s="200"/>
      <c r="H144" s="200"/>
      <c r="I144" s="200"/>
      <c r="J144" s="200"/>
      <c r="K144" s="200"/>
      <c r="L144" s="200"/>
      <c r="M144" s="200"/>
      <c r="N144" s="200"/>
      <c r="O144" s="200"/>
      <c r="P144" s="200"/>
      <c r="Q144" s="200"/>
      <c r="R144" s="194"/>
      <c r="S144" s="192"/>
      <c r="T144" s="192"/>
      <c r="U144" s="192"/>
      <c r="V144" s="193"/>
      <c r="W144" s="192"/>
      <c r="X144" s="192"/>
      <c r="Y144" s="192"/>
      <c r="Z144" s="192"/>
      <c r="AA144" s="193"/>
      <c r="AB144" s="194"/>
      <c r="AC144" s="192"/>
      <c r="AD144" s="192"/>
      <c r="AE144" s="192"/>
      <c r="AF144" s="193"/>
      <c r="AH144" s="195">
        <v>95612</v>
      </c>
      <c r="AI144" s="196"/>
      <c r="AJ144" s="196"/>
      <c r="AK144" s="196"/>
      <c r="AL144" s="197"/>
    </row>
    <row r="145" spans="1:68" x14ac:dyDescent="0.2">
      <c r="A145" s="201">
        <v>613</v>
      </c>
      <c r="B145" s="199"/>
      <c r="C145" s="200" t="s">
        <v>168</v>
      </c>
      <c r="D145" s="200"/>
      <c r="E145" s="200"/>
      <c r="F145" s="200"/>
      <c r="G145" s="200"/>
      <c r="H145" s="200"/>
      <c r="I145" s="200"/>
      <c r="J145" s="200"/>
      <c r="K145" s="200"/>
      <c r="L145" s="200"/>
      <c r="M145" s="200"/>
      <c r="N145" s="200"/>
      <c r="O145" s="200"/>
      <c r="P145" s="200"/>
      <c r="Q145" s="200"/>
      <c r="R145" s="194"/>
      <c r="S145" s="192"/>
      <c r="T145" s="192"/>
      <c r="U145" s="192"/>
      <c r="V145" s="193"/>
      <c r="W145" s="192"/>
      <c r="X145" s="192"/>
      <c r="Y145" s="192"/>
      <c r="Z145" s="192"/>
      <c r="AA145" s="193"/>
      <c r="AB145" s="194"/>
      <c r="AC145" s="192"/>
      <c r="AD145" s="192"/>
      <c r="AE145" s="192"/>
      <c r="AF145" s="193"/>
      <c r="AH145" s="195">
        <v>95613</v>
      </c>
      <c r="AI145" s="196"/>
      <c r="AJ145" s="196"/>
      <c r="AK145" s="196"/>
      <c r="AL145" s="197"/>
    </row>
    <row r="146" spans="1:68" x14ac:dyDescent="0.2">
      <c r="A146" s="201">
        <v>614</v>
      </c>
      <c r="B146" s="199"/>
      <c r="C146" s="200" t="s">
        <v>169</v>
      </c>
      <c r="D146" s="200"/>
      <c r="E146" s="200"/>
      <c r="F146" s="200"/>
      <c r="G146" s="200"/>
      <c r="H146" s="200"/>
      <c r="I146" s="200"/>
      <c r="J146" s="200"/>
      <c r="K146" s="200"/>
      <c r="L146" s="200"/>
      <c r="M146" s="200"/>
      <c r="N146" s="200"/>
      <c r="O146" s="200"/>
      <c r="P146" s="200"/>
      <c r="Q146" s="200"/>
      <c r="R146" s="194"/>
      <c r="S146" s="192"/>
      <c r="T146" s="192"/>
      <c r="U146" s="192"/>
      <c r="V146" s="193"/>
      <c r="W146" s="192"/>
      <c r="X146" s="192"/>
      <c r="Y146" s="192"/>
      <c r="Z146" s="192"/>
      <c r="AA146" s="193"/>
      <c r="AB146" s="194"/>
      <c r="AC146" s="192"/>
      <c r="AD146" s="192"/>
      <c r="AE146" s="192"/>
      <c r="AF146" s="193"/>
      <c r="AH146" s="195">
        <v>95614</v>
      </c>
      <c r="AI146" s="196"/>
      <c r="AJ146" s="196"/>
      <c r="AK146" s="196"/>
      <c r="AL146" s="197"/>
    </row>
    <row r="147" spans="1:68" x14ac:dyDescent="0.2">
      <c r="A147" s="201">
        <v>618</v>
      </c>
      <c r="B147" s="199"/>
      <c r="C147" s="200" t="s">
        <v>170</v>
      </c>
      <c r="D147" s="200"/>
      <c r="E147" s="200"/>
      <c r="F147" s="200"/>
      <c r="G147" s="200"/>
      <c r="H147" s="200"/>
      <c r="I147" s="200"/>
      <c r="J147" s="200"/>
      <c r="K147" s="200"/>
      <c r="L147" s="200"/>
      <c r="M147" s="200"/>
      <c r="N147" s="200"/>
      <c r="O147" s="200"/>
      <c r="P147" s="200"/>
      <c r="Q147" s="200"/>
      <c r="R147" s="194"/>
      <c r="S147" s="192"/>
      <c r="T147" s="192"/>
      <c r="U147" s="192"/>
      <c r="V147" s="193"/>
      <c r="W147" s="192"/>
      <c r="X147" s="192"/>
      <c r="Y147" s="192"/>
      <c r="Z147" s="192"/>
      <c r="AA147" s="193"/>
      <c r="AB147" s="194"/>
      <c r="AC147" s="192"/>
      <c r="AD147" s="192"/>
      <c r="AE147" s="192"/>
      <c r="AF147" s="193"/>
      <c r="AH147" s="195">
        <v>95618</v>
      </c>
      <c r="AI147" s="196"/>
      <c r="AJ147" s="196"/>
      <c r="AK147" s="196"/>
      <c r="AL147" s="197"/>
    </row>
    <row r="148" spans="1:68" x14ac:dyDescent="0.2">
      <c r="A148" s="201">
        <v>620</v>
      </c>
      <c r="B148" s="199"/>
      <c r="C148" s="200" t="s">
        <v>198</v>
      </c>
      <c r="D148" s="200"/>
      <c r="E148" s="200"/>
      <c r="F148" s="200"/>
      <c r="G148" s="200"/>
      <c r="H148" s="200"/>
      <c r="I148" s="200"/>
      <c r="J148" s="200"/>
      <c r="K148" s="200"/>
      <c r="L148" s="200"/>
      <c r="M148" s="200"/>
      <c r="N148" s="200"/>
      <c r="O148" s="200"/>
      <c r="P148" s="200"/>
      <c r="Q148" s="200"/>
      <c r="R148" s="194"/>
      <c r="S148" s="192"/>
      <c r="T148" s="192"/>
      <c r="U148" s="192"/>
      <c r="V148" s="193"/>
      <c r="W148" s="192"/>
      <c r="X148" s="192"/>
      <c r="Y148" s="192"/>
      <c r="Z148" s="192"/>
      <c r="AA148" s="193"/>
      <c r="AB148" s="194"/>
      <c r="AC148" s="192"/>
      <c r="AD148" s="192"/>
      <c r="AE148" s="192"/>
      <c r="AF148" s="193"/>
      <c r="AH148" s="195">
        <v>95620</v>
      </c>
      <c r="AI148" s="196"/>
      <c r="AJ148" s="196"/>
      <c r="AK148" s="196"/>
      <c r="AL148" s="197"/>
    </row>
    <row r="149" spans="1:68" x14ac:dyDescent="0.2">
      <c r="A149" s="201">
        <v>621</v>
      </c>
      <c r="B149" s="199"/>
      <c r="C149" s="200" t="s">
        <v>171</v>
      </c>
      <c r="D149" s="200"/>
      <c r="E149" s="200"/>
      <c r="F149" s="200"/>
      <c r="G149" s="200"/>
      <c r="H149" s="200"/>
      <c r="I149" s="200"/>
      <c r="J149" s="200"/>
      <c r="K149" s="200"/>
      <c r="L149" s="200"/>
      <c r="M149" s="200"/>
      <c r="N149" s="200"/>
      <c r="O149" s="200"/>
      <c r="P149" s="200"/>
      <c r="Q149" s="200"/>
      <c r="R149" s="194"/>
      <c r="S149" s="192"/>
      <c r="T149" s="192"/>
      <c r="U149" s="192"/>
      <c r="V149" s="193"/>
      <c r="W149" s="192"/>
      <c r="X149" s="192"/>
      <c r="Y149" s="192"/>
      <c r="Z149" s="192"/>
      <c r="AA149" s="193"/>
      <c r="AB149" s="194"/>
      <c r="AC149" s="192"/>
      <c r="AD149" s="192"/>
      <c r="AE149" s="192"/>
      <c r="AF149" s="193"/>
      <c r="AH149" s="195">
        <v>95621</v>
      </c>
      <c r="AI149" s="196"/>
      <c r="AJ149" s="196"/>
      <c r="AK149" s="196"/>
      <c r="AL149" s="197"/>
    </row>
    <row r="150" spans="1:68" s="114" customFormat="1" x14ac:dyDescent="0.2">
      <c r="A150" s="208"/>
      <c r="B150" s="209"/>
      <c r="C150" s="283"/>
      <c r="D150" s="283"/>
      <c r="E150" s="283"/>
      <c r="F150" s="283"/>
      <c r="G150" s="283"/>
      <c r="H150" s="283"/>
      <c r="I150" s="283"/>
      <c r="J150" s="283"/>
      <c r="K150" s="283"/>
      <c r="L150" s="283"/>
      <c r="M150" s="283"/>
      <c r="N150" s="283"/>
      <c r="O150" s="283"/>
      <c r="P150" s="283"/>
      <c r="Q150" s="283"/>
      <c r="R150" s="194"/>
      <c r="S150" s="192"/>
      <c r="T150" s="192"/>
      <c r="U150" s="192"/>
      <c r="V150" s="193"/>
      <c r="W150" s="192"/>
      <c r="X150" s="192"/>
      <c r="Y150" s="192"/>
      <c r="Z150" s="192"/>
      <c r="AA150" s="193"/>
      <c r="AB150" s="194"/>
      <c r="AC150" s="192"/>
      <c r="AD150" s="192"/>
      <c r="AE150" s="192"/>
      <c r="AF150" s="19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c r="BJ150" s="113"/>
      <c r="BK150" s="113"/>
      <c r="BL150" s="113"/>
      <c r="BM150" s="113"/>
      <c r="BN150" s="113"/>
      <c r="BO150" s="113"/>
      <c r="BP150" s="113"/>
    </row>
    <row r="151" spans="1:68" s="114" customFormat="1" x14ac:dyDescent="0.2">
      <c r="A151" s="208"/>
      <c r="B151" s="209"/>
      <c r="C151" s="283"/>
      <c r="D151" s="283"/>
      <c r="E151" s="283"/>
      <c r="F151" s="283"/>
      <c r="G151" s="283"/>
      <c r="H151" s="283"/>
      <c r="I151" s="283"/>
      <c r="J151" s="283"/>
      <c r="K151" s="283"/>
      <c r="L151" s="283"/>
      <c r="M151" s="283"/>
      <c r="N151" s="283"/>
      <c r="O151" s="283"/>
      <c r="P151" s="283"/>
      <c r="Q151" s="283"/>
      <c r="R151" s="194"/>
      <c r="S151" s="192"/>
      <c r="T151" s="192"/>
      <c r="U151" s="192"/>
      <c r="V151" s="193"/>
      <c r="W151" s="192"/>
      <c r="X151" s="192"/>
      <c r="Y151" s="192"/>
      <c r="Z151" s="192"/>
      <c r="AA151" s="193"/>
      <c r="AB151" s="194"/>
      <c r="AC151" s="192"/>
      <c r="AD151" s="192"/>
      <c r="AE151" s="192"/>
      <c r="AF151" s="19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c r="BE151" s="113"/>
      <c r="BF151" s="113"/>
      <c r="BG151" s="113"/>
      <c r="BH151" s="113"/>
      <c r="BI151" s="113"/>
      <c r="BJ151" s="113"/>
      <c r="BK151" s="113"/>
      <c r="BL151" s="113"/>
      <c r="BM151" s="113"/>
      <c r="BN151" s="113"/>
      <c r="BO151" s="113"/>
      <c r="BP151" s="113"/>
    </row>
    <row r="152" spans="1:68" ht="18.75" customHeight="1" x14ac:dyDescent="0.2">
      <c r="A152" s="163" t="s">
        <v>172</v>
      </c>
      <c r="B152" s="284"/>
      <c r="C152" s="284"/>
      <c r="D152" s="284"/>
      <c r="E152" s="284"/>
      <c r="F152" s="284"/>
      <c r="G152" s="284"/>
      <c r="H152" s="284"/>
      <c r="I152" s="284"/>
      <c r="J152" s="284"/>
      <c r="K152" s="284"/>
      <c r="L152" s="284"/>
      <c r="M152" s="284"/>
      <c r="N152" s="284"/>
      <c r="O152" s="284"/>
      <c r="P152" s="284"/>
      <c r="Q152" s="164"/>
      <c r="R152" s="232">
        <f>SUM(R143:R151)</f>
        <v>0</v>
      </c>
      <c r="S152" s="261"/>
      <c r="T152" s="261"/>
      <c r="U152" s="261"/>
      <c r="V152" s="262"/>
      <c r="W152" s="232">
        <f>SUM(W143:W151)</f>
        <v>0</v>
      </c>
      <c r="X152" s="261"/>
      <c r="Y152" s="261"/>
      <c r="Z152" s="261"/>
      <c r="AA152" s="262"/>
      <c r="AB152" s="232">
        <f>SUM(AB143:AB151)</f>
        <v>0</v>
      </c>
      <c r="AC152" s="261"/>
      <c r="AD152" s="261"/>
      <c r="AE152" s="261"/>
      <c r="AF152" s="262"/>
      <c r="AH152" s="3"/>
      <c r="AI152" s="3"/>
      <c r="AJ152" s="3"/>
      <c r="AK152" s="3"/>
      <c r="AL152" s="3"/>
    </row>
    <row r="153" spans="1:68" s="3" customFormat="1" ht="6" customHeight="1" x14ac:dyDescent="0.2">
      <c r="A153" s="80"/>
      <c r="B153" s="80"/>
      <c r="C153" s="80"/>
      <c r="D153" s="80"/>
      <c r="E153" s="80"/>
      <c r="F153" s="80"/>
      <c r="G153" s="80"/>
      <c r="H153" s="80"/>
      <c r="I153" s="80"/>
      <c r="J153" s="80"/>
      <c r="K153" s="80"/>
      <c r="L153" s="80"/>
      <c r="M153" s="80"/>
      <c r="N153" s="80"/>
      <c r="O153" s="80"/>
      <c r="P153" s="80"/>
      <c r="Q153" s="80"/>
      <c r="R153" s="104"/>
      <c r="S153" s="104"/>
      <c r="T153" s="104"/>
      <c r="U153" s="104"/>
      <c r="V153" s="104"/>
      <c r="W153" s="104"/>
      <c r="X153" s="104"/>
      <c r="Y153" s="104"/>
      <c r="Z153" s="104"/>
      <c r="AA153" s="104"/>
      <c r="AB153" s="104"/>
      <c r="AC153" s="104"/>
      <c r="AD153" s="104"/>
      <c r="AE153" s="104"/>
      <c r="AF153" s="104"/>
    </row>
    <row r="154" spans="1:68" ht="12.75" customHeight="1" x14ac:dyDescent="0.2">
      <c r="A154" s="213">
        <v>700</v>
      </c>
      <c r="B154" s="271"/>
      <c r="C154" s="279" t="s">
        <v>52</v>
      </c>
      <c r="D154" s="279"/>
      <c r="E154" s="279"/>
      <c r="F154" s="279"/>
      <c r="G154" s="279"/>
      <c r="H154" s="279"/>
      <c r="I154" s="279"/>
      <c r="J154" s="279"/>
      <c r="K154" s="279"/>
      <c r="L154" s="279"/>
      <c r="M154" s="279"/>
      <c r="N154" s="279"/>
      <c r="O154" s="279"/>
      <c r="P154" s="279"/>
      <c r="Q154" s="279"/>
      <c r="R154" s="285"/>
      <c r="S154" s="286"/>
      <c r="T154" s="286"/>
      <c r="U154" s="286"/>
      <c r="V154" s="287"/>
      <c r="W154" s="285"/>
      <c r="X154" s="286"/>
      <c r="Y154" s="286"/>
      <c r="Z154" s="286"/>
      <c r="AA154" s="287"/>
      <c r="AB154" s="285"/>
      <c r="AC154" s="286"/>
      <c r="AD154" s="286"/>
      <c r="AE154" s="286"/>
      <c r="AF154" s="287"/>
      <c r="AH154" s="195">
        <v>95700</v>
      </c>
      <c r="AI154" s="196"/>
      <c r="AJ154" s="196"/>
      <c r="AK154" s="196"/>
      <c r="AL154" s="197"/>
    </row>
    <row r="155" spans="1:68" x14ac:dyDescent="0.2">
      <c r="A155" s="201">
        <v>713</v>
      </c>
      <c r="B155" s="199"/>
      <c r="C155" s="200" t="s">
        <v>173</v>
      </c>
      <c r="D155" s="200"/>
      <c r="E155" s="200"/>
      <c r="F155" s="200"/>
      <c r="G155" s="200"/>
      <c r="H155" s="200"/>
      <c r="I155" s="200"/>
      <c r="J155" s="200"/>
      <c r="K155" s="200"/>
      <c r="L155" s="200"/>
      <c r="M155" s="200"/>
      <c r="N155" s="200"/>
      <c r="O155" s="200"/>
      <c r="P155" s="200"/>
      <c r="Q155" s="200"/>
      <c r="R155" s="194"/>
      <c r="S155" s="192"/>
      <c r="T155" s="192"/>
      <c r="U155" s="192"/>
      <c r="V155" s="193"/>
      <c r="W155" s="192"/>
      <c r="X155" s="192"/>
      <c r="Y155" s="192"/>
      <c r="Z155" s="192"/>
      <c r="AA155" s="193"/>
      <c r="AB155" s="194"/>
      <c r="AC155" s="192"/>
      <c r="AD155" s="192"/>
      <c r="AE155" s="192"/>
      <c r="AF155" s="193"/>
      <c r="AH155" s="195">
        <v>95710</v>
      </c>
      <c r="AI155" s="196"/>
      <c r="AJ155" s="196"/>
      <c r="AK155" s="196"/>
      <c r="AL155" s="197"/>
    </row>
    <row r="156" spans="1:68" x14ac:dyDescent="0.2">
      <c r="A156" s="201">
        <v>714</v>
      </c>
      <c r="B156" s="199"/>
      <c r="C156" s="200" t="s">
        <v>174</v>
      </c>
      <c r="D156" s="200"/>
      <c r="E156" s="200"/>
      <c r="F156" s="200"/>
      <c r="G156" s="200"/>
      <c r="H156" s="200"/>
      <c r="I156" s="200"/>
      <c r="J156" s="200"/>
      <c r="K156" s="200"/>
      <c r="L156" s="200"/>
      <c r="M156" s="200"/>
      <c r="N156" s="200"/>
      <c r="O156" s="200"/>
      <c r="P156" s="200"/>
      <c r="Q156" s="200"/>
      <c r="R156" s="194"/>
      <c r="S156" s="192"/>
      <c r="T156" s="192"/>
      <c r="U156" s="192"/>
      <c r="V156" s="193"/>
      <c r="W156" s="192"/>
      <c r="X156" s="192"/>
      <c r="Y156" s="192"/>
      <c r="Z156" s="192"/>
      <c r="AA156" s="193"/>
      <c r="AB156" s="194"/>
      <c r="AC156" s="192"/>
      <c r="AD156" s="192"/>
      <c r="AE156" s="192"/>
      <c r="AF156" s="193"/>
      <c r="AH156" s="195">
        <v>95710</v>
      </c>
      <c r="AI156" s="196"/>
      <c r="AJ156" s="196"/>
      <c r="AK156" s="196"/>
      <c r="AL156" s="197"/>
    </row>
    <row r="157" spans="1:68" x14ac:dyDescent="0.2">
      <c r="A157" s="201">
        <v>721</v>
      </c>
      <c r="B157" s="199"/>
      <c r="C157" s="200" t="s">
        <v>175</v>
      </c>
      <c r="D157" s="200"/>
      <c r="E157" s="200"/>
      <c r="F157" s="200"/>
      <c r="G157" s="200"/>
      <c r="H157" s="200"/>
      <c r="I157" s="200"/>
      <c r="J157" s="200"/>
      <c r="K157" s="200"/>
      <c r="L157" s="200"/>
      <c r="M157" s="200"/>
      <c r="N157" s="200"/>
      <c r="O157" s="200"/>
      <c r="P157" s="200"/>
      <c r="Q157" s="200"/>
      <c r="R157" s="194"/>
      <c r="S157" s="192"/>
      <c r="T157" s="192"/>
      <c r="U157" s="192"/>
      <c r="V157" s="193"/>
      <c r="W157" s="192"/>
      <c r="X157" s="192"/>
      <c r="Y157" s="192"/>
      <c r="Z157" s="192"/>
      <c r="AA157" s="193"/>
      <c r="AB157" s="194"/>
      <c r="AC157" s="192"/>
      <c r="AD157" s="192"/>
      <c r="AE157" s="192"/>
      <c r="AF157" s="193"/>
      <c r="AH157" s="195">
        <v>95720</v>
      </c>
      <c r="AI157" s="196"/>
      <c r="AJ157" s="196"/>
      <c r="AK157" s="196"/>
      <c r="AL157" s="197"/>
    </row>
    <row r="158" spans="1:68" x14ac:dyDescent="0.2">
      <c r="A158" s="201">
        <v>725</v>
      </c>
      <c r="B158" s="199"/>
      <c r="C158" s="200" t="s">
        <v>176</v>
      </c>
      <c r="D158" s="200"/>
      <c r="E158" s="200"/>
      <c r="F158" s="200"/>
      <c r="G158" s="200"/>
      <c r="H158" s="200"/>
      <c r="I158" s="200"/>
      <c r="J158" s="200"/>
      <c r="K158" s="200"/>
      <c r="L158" s="200"/>
      <c r="M158" s="200"/>
      <c r="N158" s="200"/>
      <c r="O158" s="200"/>
      <c r="P158" s="200"/>
      <c r="Q158" s="200"/>
      <c r="R158" s="194"/>
      <c r="S158" s="192"/>
      <c r="T158" s="192"/>
      <c r="U158" s="192"/>
      <c r="V158" s="193"/>
      <c r="W158" s="192"/>
      <c r="X158" s="192"/>
      <c r="Y158" s="192"/>
      <c r="Z158" s="192"/>
      <c r="AA158" s="193"/>
      <c r="AB158" s="194"/>
      <c r="AC158" s="192"/>
      <c r="AD158" s="192"/>
      <c r="AE158" s="192"/>
      <c r="AF158" s="193"/>
      <c r="AH158" s="195">
        <v>95720</v>
      </c>
      <c r="AI158" s="196"/>
      <c r="AJ158" s="196"/>
      <c r="AK158" s="196"/>
      <c r="AL158" s="197"/>
    </row>
    <row r="159" spans="1:68" x14ac:dyDescent="0.2">
      <c r="A159" s="201">
        <v>729</v>
      </c>
      <c r="B159" s="199"/>
      <c r="C159" s="200" t="s">
        <v>177</v>
      </c>
      <c r="D159" s="200"/>
      <c r="E159" s="200"/>
      <c r="F159" s="200"/>
      <c r="G159" s="200"/>
      <c r="H159" s="200"/>
      <c r="I159" s="200"/>
      <c r="J159" s="200"/>
      <c r="K159" s="200"/>
      <c r="L159" s="200"/>
      <c r="M159" s="200"/>
      <c r="N159" s="200"/>
      <c r="O159" s="200"/>
      <c r="P159" s="200"/>
      <c r="Q159" s="200"/>
      <c r="R159" s="194"/>
      <c r="S159" s="192"/>
      <c r="T159" s="192"/>
      <c r="U159" s="192"/>
      <c r="V159" s="193"/>
      <c r="W159" s="192"/>
      <c r="X159" s="192"/>
      <c r="Y159" s="192"/>
      <c r="Z159" s="192"/>
      <c r="AA159" s="193"/>
      <c r="AB159" s="194"/>
      <c r="AC159" s="192"/>
      <c r="AD159" s="192"/>
      <c r="AE159" s="192"/>
      <c r="AF159" s="193"/>
      <c r="AH159" s="195">
        <v>95720</v>
      </c>
      <c r="AI159" s="196"/>
      <c r="AJ159" s="196"/>
      <c r="AK159" s="196"/>
      <c r="AL159" s="197"/>
    </row>
    <row r="160" spans="1:68" x14ac:dyDescent="0.2">
      <c r="A160" s="201">
        <v>730</v>
      </c>
      <c r="B160" s="199"/>
      <c r="C160" s="200" t="s">
        <v>178</v>
      </c>
      <c r="D160" s="200"/>
      <c r="E160" s="200"/>
      <c r="F160" s="200"/>
      <c r="G160" s="200"/>
      <c r="H160" s="200"/>
      <c r="I160" s="200"/>
      <c r="J160" s="200"/>
      <c r="K160" s="200"/>
      <c r="L160" s="200"/>
      <c r="M160" s="200"/>
      <c r="N160" s="200"/>
      <c r="O160" s="200"/>
      <c r="P160" s="200"/>
      <c r="Q160" s="200"/>
      <c r="R160" s="194"/>
      <c r="S160" s="192"/>
      <c r="T160" s="192"/>
      <c r="U160" s="192"/>
      <c r="V160" s="193"/>
      <c r="W160" s="192"/>
      <c r="X160" s="192"/>
      <c r="Y160" s="192"/>
      <c r="Z160" s="192"/>
      <c r="AA160" s="193"/>
      <c r="AB160" s="194"/>
      <c r="AC160" s="192"/>
      <c r="AD160" s="192"/>
      <c r="AE160" s="192"/>
      <c r="AF160" s="193"/>
      <c r="AH160" s="195">
        <v>95730</v>
      </c>
      <c r="AI160" s="196"/>
      <c r="AJ160" s="196"/>
      <c r="AK160" s="196"/>
      <c r="AL160" s="197"/>
    </row>
    <row r="161" spans="1:68" x14ac:dyDescent="0.2">
      <c r="A161" s="201">
        <v>741</v>
      </c>
      <c r="B161" s="199"/>
      <c r="C161" s="200" t="s">
        <v>179</v>
      </c>
      <c r="D161" s="200"/>
      <c r="E161" s="200"/>
      <c r="F161" s="200"/>
      <c r="G161" s="200"/>
      <c r="H161" s="200"/>
      <c r="I161" s="200"/>
      <c r="J161" s="200"/>
      <c r="K161" s="200"/>
      <c r="L161" s="200"/>
      <c r="M161" s="200"/>
      <c r="N161" s="200"/>
      <c r="O161" s="200"/>
      <c r="P161" s="200"/>
      <c r="Q161" s="200"/>
      <c r="R161" s="194"/>
      <c r="S161" s="192"/>
      <c r="T161" s="192"/>
      <c r="U161" s="192"/>
      <c r="V161" s="193"/>
      <c r="W161" s="192"/>
      <c r="X161" s="192"/>
      <c r="Y161" s="192"/>
      <c r="Z161" s="192"/>
      <c r="AA161" s="193"/>
      <c r="AB161" s="194"/>
      <c r="AC161" s="192"/>
      <c r="AD161" s="192"/>
      <c r="AE161" s="192"/>
      <c r="AF161" s="193"/>
      <c r="AH161" s="195">
        <v>95740</v>
      </c>
      <c r="AI161" s="196"/>
      <c r="AJ161" s="196"/>
      <c r="AK161" s="196"/>
      <c r="AL161" s="197"/>
    </row>
    <row r="162" spans="1:68" x14ac:dyDescent="0.2">
      <c r="A162" s="201" t="s">
        <v>180</v>
      </c>
      <c r="B162" s="199"/>
      <c r="C162" s="200" t="s">
        <v>181</v>
      </c>
      <c r="D162" s="200"/>
      <c r="E162" s="200"/>
      <c r="F162" s="200"/>
      <c r="G162" s="200"/>
      <c r="H162" s="200"/>
      <c r="I162" s="200"/>
      <c r="J162" s="200"/>
      <c r="K162" s="200"/>
      <c r="L162" s="200"/>
      <c r="M162" s="200"/>
      <c r="N162" s="200"/>
      <c r="O162" s="200"/>
      <c r="P162" s="200"/>
      <c r="Q162" s="200"/>
      <c r="R162" s="194"/>
      <c r="S162" s="192"/>
      <c r="T162" s="192"/>
      <c r="U162" s="192"/>
      <c r="V162" s="193"/>
      <c r="W162" s="192"/>
      <c r="X162" s="192"/>
      <c r="Y162" s="192"/>
      <c r="Z162" s="192"/>
      <c r="AA162" s="193"/>
      <c r="AB162" s="194"/>
      <c r="AC162" s="192"/>
      <c r="AD162" s="192"/>
      <c r="AE162" s="192"/>
      <c r="AF162" s="193"/>
      <c r="AH162" s="195">
        <v>95740</v>
      </c>
      <c r="AI162" s="196"/>
      <c r="AJ162" s="196"/>
      <c r="AK162" s="196"/>
      <c r="AL162" s="197"/>
    </row>
    <row r="163" spans="1:68" x14ac:dyDescent="0.2">
      <c r="A163" s="201" t="s">
        <v>182</v>
      </c>
      <c r="B163" s="199"/>
      <c r="C163" s="200" t="s">
        <v>183</v>
      </c>
      <c r="D163" s="200"/>
      <c r="E163" s="200"/>
      <c r="F163" s="200"/>
      <c r="G163" s="200"/>
      <c r="H163" s="200"/>
      <c r="I163" s="200"/>
      <c r="J163" s="200"/>
      <c r="K163" s="200"/>
      <c r="L163" s="200"/>
      <c r="M163" s="200"/>
      <c r="N163" s="200"/>
      <c r="O163" s="200"/>
      <c r="P163" s="200"/>
      <c r="Q163" s="200"/>
      <c r="R163" s="194"/>
      <c r="S163" s="192"/>
      <c r="T163" s="192"/>
      <c r="U163" s="192"/>
      <c r="V163" s="193"/>
      <c r="W163" s="192"/>
      <c r="X163" s="192"/>
      <c r="Y163" s="192"/>
      <c r="Z163" s="192"/>
      <c r="AA163" s="193"/>
      <c r="AB163" s="194"/>
      <c r="AC163" s="192"/>
      <c r="AD163" s="192"/>
      <c r="AE163" s="192"/>
      <c r="AF163" s="193"/>
      <c r="AH163" s="195">
        <v>95740</v>
      </c>
      <c r="AI163" s="196"/>
      <c r="AJ163" s="196"/>
      <c r="AK163" s="196"/>
      <c r="AL163" s="197"/>
    </row>
    <row r="164" spans="1:68" x14ac:dyDescent="0.2">
      <c r="A164" s="201">
        <v>743</v>
      </c>
      <c r="B164" s="199"/>
      <c r="C164" s="200" t="s">
        <v>184</v>
      </c>
      <c r="D164" s="200"/>
      <c r="E164" s="200"/>
      <c r="F164" s="200"/>
      <c r="G164" s="200"/>
      <c r="H164" s="200"/>
      <c r="I164" s="200"/>
      <c r="J164" s="200"/>
      <c r="K164" s="200"/>
      <c r="L164" s="200"/>
      <c r="M164" s="200"/>
      <c r="N164" s="200"/>
      <c r="O164" s="200"/>
      <c r="P164" s="200"/>
      <c r="Q164" s="200"/>
      <c r="R164" s="194"/>
      <c r="S164" s="192"/>
      <c r="T164" s="192"/>
      <c r="U164" s="192"/>
      <c r="V164" s="193"/>
      <c r="W164" s="192"/>
      <c r="X164" s="192"/>
      <c r="Y164" s="192"/>
      <c r="Z164" s="192"/>
      <c r="AA164" s="193"/>
      <c r="AB164" s="194"/>
      <c r="AC164" s="192"/>
      <c r="AD164" s="192"/>
      <c r="AE164" s="192"/>
      <c r="AF164" s="193"/>
      <c r="AH164" s="195">
        <v>95740</v>
      </c>
      <c r="AI164" s="196"/>
      <c r="AJ164" s="196"/>
      <c r="AK164" s="196"/>
      <c r="AL164" s="197"/>
    </row>
    <row r="165" spans="1:68" x14ac:dyDescent="0.2">
      <c r="A165" s="201">
        <v>744</v>
      </c>
      <c r="B165" s="199"/>
      <c r="C165" s="200" t="s">
        <v>185</v>
      </c>
      <c r="D165" s="200"/>
      <c r="E165" s="200"/>
      <c r="F165" s="200"/>
      <c r="G165" s="200"/>
      <c r="H165" s="200"/>
      <c r="I165" s="200"/>
      <c r="J165" s="200"/>
      <c r="K165" s="200"/>
      <c r="L165" s="200"/>
      <c r="M165" s="200"/>
      <c r="N165" s="200"/>
      <c r="O165" s="200"/>
      <c r="P165" s="200"/>
      <c r="Q165" s="200"/>
      <c r="R165" s="194"/>
      <c r="S165" s="192"/>
      <c r="T165" s="192"/>
      <c r="U165" s="192"/>
      <c r="V165" s="193"/>
      <c r="W165" s="192"/>
      <c r="X165" s="192"/>
      <c r="Y165" s="192"/>
      <c r="Z165" s="192"/>
      <c r="AA165" s="193"/>
      <c r="AB165" s="194"/>
      <c r="AC165" s="192"/>
      <c r="AD165" s="192"/>
      <c r="AE165" s="192"/>
      <c r="AF165" s="193"/>
      <c r="AH165" s="195">
        <v>95740</v>
      </c>
      <c r="AI165" s="196"/>
      <c r="AJ165" s="196"/>
      <c r="AK165" s="196"/>
      <c r="AL165" s="197"/>
    </row>
    <row r="166" spans="1:68" x14ac:dyDescent="0.2">
      <c r="A166" s="201">
        <v>747</v>
      </c>
      <c r="B166" s="199"/>
      <c r="C166" s="200" t="s">
        <v>186</v>
      </c>
      <c r="D166" s="200"/>
      <c r="E166" s="200"/>
      <c r="F166" s="200"/>
      <c r="G166" s="200"/>
      <c r="H166" s="200"/>
      <c r="I166" s="200"/>
      <c r="J166" s="200"/>
      <c r="K166" s="200"/>
      <c r="L166" s="200"/>
      <c r="M166" s="200"/>
      <c r="N166" s="200"/>
      <c r="O166" s="200"/>
      <c r="P166" s="200"/>
      <c r="Q166" s="200"/>
      <c r="R166" s="194"/>
      <c r="S166" s="192"/>
      <c r="T166" s="192"/>
      <c r="U166" s="192"/>
      <c r="V166" s="193"/>
      <c r="W166" s="192"/>
      <c r="X166" s="192"/>
      <c r="Y166" s="192"/>
      <c r="Z166" s="192"/>
      <c r="AA166" s="193"/>
      <c r="AB166" s="194"/>
      <c r="AC166" s="192"/>
      <c r="AD166" s="192"/>
      <c r="AE166" s="192"/>
      <c r="AF166" s="193"/>
      <c r="AH166" s="195">
        <v>95740</v>
      </c>
      <c r="AI166" s="196"/>
      <c r="AJ166" s="196"/>
      <c r="AK166" s="196"/>
      <c r="AL166" s="197"/>
    </row>
    <row r="167" spans="1:68" x14ac:dyDescent="0.2">
      <c r="A167" s="201">
        <v>749</v>
      </c>
      <c r="B167" s="199"/>
      <c r="C167" s="129" t="s">
        <v>187</v>
      </c>
      <c r="D167" s="130"/>
      <c r="E167" s="130"/>
      <c r="F167" s="130"/>
      <c r="G167" s="130"/>
      <c r="H167" s="130"/>
      <c r="I167" s="130"/>
      <c r="J167" s="130"/>
      <c r="K167" s="130"/>
      <c r="L167" s="130"/>
      <c r="M167" s="151"/>
      <c r="N167" s="151"/>
      <c r="O167" s="151"/>
      <c r="P167" s="151"/>
      <c r="Q167" s="152"/>
      <c r="R167" s="194"/>
      <c r="S167" s="192"/>
      <c r="T167" s="192"/>
      <c r="U167" s="192"/>
      <c r="V167" s="193"/>
      <c r="W167" s="192"/>
      <c r="X167" s="192"/>
      <c r="Y167" s="192"/>
      <c r="Z167" s="192"/>
      <c r="AA167" s="193"/>
      <c r="AB167" s="194"/>
      <c r="AC167" s="192"/>
      <c r="AD167" s="192"/>
      <c r="AE167" s="192"/>
      <c r="AF167" s="193"/>
      <c r="AH167" s="195">
        <v>95740</v>
      </c>
      <c r="AI167" s="196"/>
      <c r="AJ167" s="196"/>
      <c r="AK167" s="196"/>
      <c r="AL167" s="197"/>
    </row>
    <row r="168" spans="1:68" x14ac:dyDescent="0.2">
      <c r="A168" s="201">
        <v>750</v>
      </c>
      <c r="B168" s="199"/>
      <c r="C168" s="129" t="s">
        <v>188</v>
      </c>
      <c r="D168" s="130"/>
      <c r="E168" s="130"/>
      <c r="F168" s="130"/>
      <c r="G168" s="130"/>
      <c r="H168" s="130"/>
      <c r="I168" s="130"/>
      <c r="J168" s="130"/>
      <c r="K168" s="130"/>
      <c r="L168" s="130"/>
      <c r="M168" s="151"/>
      <c r="N168" s="151"/>
      <c r="O168" s="151"/>
      <c r="P168" s="151"/>
      <c r="Q168" s="152"/>
      <c r="R168" s="194"/>
      <c r="S168" s="192"/>
      <c r="T168" s="192"/>
      <c r="U168" s="192"/>
      <c r="V168" s="193"/>
      <c r="W168" s="192"/>
      <c r="X168" s="192"/>
      <c r="Y168" s="192"/>
      <c r="Z168" s="192"/>
      <c r="AA168" s="193"/>
      <c r="AB168" s="194"/>
      <c r="AC168" s="192"/>
      <c r="AD168" s="192"/>
      <c r="AE168" s="192"/>
      <c r="AF168" s="193"/>
      <c r="AH168" s="195">
        <v>95750</v>
      </c>
      <c r="AI168" s="196"/>
      <c r="AJ168" s="196"/>
      <c r="AK168" s="196"/>
      <c r="AL168" s="197"/>
    </row>
    <row r="169" spans="1:68" x14ac:dyDescent="0.2">
      <c r="A169" s="201">
        <v>760</v>
      </c>
      <c r="B169" s="199"/>
      <c r="C169" s="200" t="s">
        <v>189</v>
      </c>
      <c r="D169" s="200"/>
      <c r="E169" s="200"/>
      <c r="F169" s="200"/>
      <c r="G169" s="200"/>
      <c r="H169" s="200"/>
      <c r="I169" s="200"/>
      <c r="J169" s="200"/>
      <c r="K169" s="200"/>
      <c r="L169" s="200"/>
      <c r="M169" s="200"/>
      <c r="N169" s="200"/>
      <c r="O169" s="200"/>
      <c r="P169" s="200"/>
      <c r="Q169" s="200"/>
      <c r="R169" s="194"/>
      <c r="S169" s="192"/>
      <c r="T169" s="192"/>
      <c r="U169" s="192"/>
      <c r="V169" s="193"/>
      <c r="W169" s="192"/>
      <c r="X169" s="192"/>
      <c r="Y169" s="192"/>
      <c r="Z169" s="192"/>
      <c r="AA169" s="193"/>
      <c r="AB169" s="194"/>
      <c r="AC169" s="192"/>
      <c r="AD169" s="192"/>
      <c r="AE169" s="192"/>
      <c r="AF169" s="193"/>
      <c r="AH169" s="195">
        <v>95770</v>
      </c>
      <c r="AI169" s="196"/>
      <c r="AJ169" s="196"/>
      <c r="AK169" s="196"/>
      <c r="AL169" s="197"/>
    </row>
    <row r="170" spans="1:68" x14ac:dyDescent="0.2">
      <c r="A170" s="201">
        <v>790</v>
      </c>
      <c r="B170" s="199"/>
      <c r="C170" s="200" t="s">
        <v>190</v>
      </c>
      <c r="D170" s="200"/>
      <c r="E170" s="200"/>
      <c r="F170" s="200"/>
      <c r="G170" s="200"/>
      <c r="H170" s="200"/>
      <c r="I170" s="200"/>
      <c r="J170" s="200"/>
      <c r="K170" s="200"/>
      <c r="L170" s="200"/>
      <c r="M170" s="200"/>
      <c r="N170" s="200"/>
      <c r="O170" s="200"/>
      <c r="P170" s="200"/>
      <c r="Q170" s="200"/>
      <c r="R170" s="194"/>
      <c r="S170" s="192"/>
      <c r="T170" s="192"/>
      <c r="U170" s="192"/>
      <c r="V170" s="193"/>
      <c r="W170" s="192"/>
      <c r="X170" s="192"/>
      <c r="Y170" s="192"/>
      <c r="Z170" s="192"/>
      <c r="AA170" s="193"/>
      <c r="AB170" s="194"/>
      <c r="AC170" s="192"/>
      <c r="AD170" s="192"/>
      <c r="AE170" s="192"/>
      <c r="AF170" s="193"/>
      <c r="AH170" s="195">
        <v>95790</v>
      </c>
      <c r="AI170" s="196"/>
      <c r="AJ170" s="196"/>
      <c r="AK170" s="196"/>
      <c r="AL170" s="197"/>
    </row>
    <row r="171" spans="1:68" s="114" customFormat="1" x14ac:dyDescent="0.2">
      <c r="A171" s="208"/>
      <c r="B171" s="209"/>
      <c r="C171" s="283"/>
      <c r="D171" s="283"/>
      <c r="E171" s="283"/>
      <c r="F171" s="283"/>
      <c r="G171" s="283"/>
      <c r="H171" s="283"/>
      <c r="I171" s="283"/>
      <c r="J171" s="283"/>
      <c r="K171" s="283"/>
      <c r="L171" s="283"/>
      <c r="M171" s="283"/>
      <c r="N171" s="283"/>
      <c r="O171" s="283"/>
      <c r="P171" s="283"/>
      <c r="Q171" s="283"/>
      <c r="R171" s="194"/>
      <c r="S171" s="192"/>
      <c r="T171" s="192"/>
      <c r="U171" s="192"/>
      <c r="V171" s="193"/>
      <c r="W171" s="192"/>
      <c r="X171" s="192"/>
      <c r="Y171" s="192"/>
      <c r="Z171" s="192"/>
      <c r="AA171" s="193"/>
      <c r="AB171" s="194"/>
      <c r="AC171" s="192"/>
      <c r="AD171" s="192"/>
      <c r="AE171" s="192"/>
      <c r="AF171" s="19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c r="BC171" s="113"/>
      <c r="BD171" s="113"/>
      <c r="BE171" s="113"/>
      <c r="BF171" s="113"/>
      <c r="BG171" s="113"/>
      <c r="BH171" s="113"/>
      <c r="BI171" s="113"/>
      <c r="BJ171" s="113"/>
      <c r="BK171" s="113"/>
      <c r="BL171" s="113"/>
      <c r="BM171" s="113"/>
      <c r="BN171" s="113"/>
      <c r="BO171" s="113"/>
      <c r="BP171" s="113"/>
    </row>
    <row r="172" spans="1:68" s="114" customFormat="1" x14ac:dyDescent="0.2">
      <c r="A172" s="208"/>
      <c r="B172" s="209"/>
      <c r="C172" s="283"/>
      <c r="D172" s="283"/>
      <c r="E172" s="283"/>
      <c r="F172" s="283"/>
      <c r="G172" s="283"/>
      <c r="H172" s="283"/>
      <c r="I172" s="283"/>
      <c r="J172" s="283"/>
      <c r="K172" s="283"/>
      <c r="L172" s="283"/>
      <c r="M172" s="283"/>
      <c r="N172" s="283"/>
      <c r="O172" s="283"/>
      <c r="P172" s="283"/>
      <c r="Q172" s="283"/>
      <c r="R172" s="194"/>
      <c r="S172" s="192"/>
      <c r="T172" s="192"/>
      <c r="U172" s="192"/>
      <c r="V172" s="193"/>
      <c r="W172" s="192"/>
      <c r="X172" s="192"/>
      <c r="Y172" s="192"/>
      <c r="Z172" s="192"/>
      <c r="AA172" s="193"/>
      <c r="AB172" s="194"/>
      <c r="AC172" s="192"/>
      <c r="AD172" s="192"/>
      <c r="AE172" s="192"/>
      <c r="AF172" s="19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c r="BB172" s="113"/>
      <c r="BC172" s="113"/>
      <c r="BD172" s="113"/>
      <c r="BE172" s="113"/>
      <c r="BF172" s="113"/>
      <c r="BG172" s="113"/>
      <c r="BH172" s="113"/>
      <c r="BI172" s="113"/>
      <c r="BJ172" s="113"/>
      <c r="BK172" s="113"/>
      <c r="BL172" s="113"/>
      <c r="BM172" s="113"/>
      <c r="BN172" s="113"/>
      <c r="BO172" s="113"/>
      <c r="BP172" s="113"/>
    </row>
    <row r="173" spans="1:68" ht="18.75" customHeight="1" x14ac:dyDescent="0.2">
      <c r="A173" s="163" t="s">
        <v>191</v>
      </c>
      <c r="B173" s="284"/>
      <c r="C173" s="284"/>
      <c r="D173" s="284"/>
      <c r="E173" s="284"/>
      <c r="F173" s="284"/>
      <c r="G173" s="284"/>
      <c r="H173" s="284"/>
      <c r="I173" s="284"/>
      <c r="J173" s="284"/>
      <c r="K173" s="284"/>
      <c r="L173" s="284"/>
      <c r="M173" s="284"/>
      <c r="N173" s="284"/>
      <c r="O173" s="284"/>
      <c r="P173" s="284"/>
      <c r="Q173" s="164"/>
      <c r="R173" s="232">
        <f>SUM(R155:R172)</f>
        <v>0</v>
      </c>
      <c r="S173" s="261"/>
      <c r="T173" s="261"/>
      <c r="U173" s="261"/>
      <c r="V173" s="262"/>
      <c r="W173" s="232">
        <f t="shared" ref="W173" si="2">SUM(W155:W172)</f>
        <v>0</v>
      </c>
      <c r="X173" s="261"/>
      <c r="Y173" s="261"/>
      <c r="Z173" s="261"/>
      <c r="AA173" s="262"/>
      <c r="AB173" s="232">
        <f t="shared" ref="AB173" si="3">SUM(AB155:AB172)</f>
        <v>0</v>
      </c>
      <c r="AC173" s="261"/>
      <c r="AD173" s="261"/>
      <c r="AE173" s="261"/>
      <c r="AF173" s="262"/>
      <c r="AH173" s="3"/>
      <c r="AI173" s="3"/>
      <c r="AJ173" s="3"/>
      <c r="AK173" s="3"/>
      <c r="AL173" s="3"/>
    </row>
    <row r="174" spans="1:68" s="3" customFormat="1" ht="6" customHeight="1" x14ac:dyDescent="0.2">
      <c r="A174" s="80"/>
      <c r="B174" s="80"/>
      <c r="C174" s="80"/>
      <c r="D174" s="80"/>
      <c r="E174" s="80"/>
      <c r="F174" s="80"/>
      <c r="G174" s="80"/>
      <c r="H174" s="80"/>
      <c r="I174" s="80"/>
      <c r="J174" s="80"/>
      <c r="K174" s="80"/>
      <c r="L174" s="80"/>
      <c r="M174" s="80"/>
      <c r="N174" s="80"/>
      <c r="O174" s="80"/>
      <c r="P174" s="80"/>
      <c r="Q174" s="80"/>
      <c r="R174" s="104"/>
      <c r="S174" s="104"/>
      <c r="T174" s="104"/>
      <c r="U174" s="104"/>
      <c r="V174" s="104"/>
      <c r="W174" s="104"/>
      <c r="X174" s="104"/>
      <c r="Y174" s="104"/>
      <c r="Z174" s="104"/>
      <c r="AA174" s="104"/>
      <c r="AB174" s="104"/>
      <c r="AC174" s="104"/>
      <c r="AD174" s="104"/>
      <c r="AE174" s="104"/>
      <c r="AF174" s="104"/>
    </row>
    <row r="175" spans="1:68" ht="12.75" customHeight="1" x14ac:dyDescent="0.2">
      <c r="A175" s="213">
        <v>800</v>
      </c>
      <c r="B175" s="271"/>
      <c r="C175" s="279" t="s">
        <v>212</v>
      </c>
      <c r="D175" s="279"/>
      <c r="E175" s="279"/>
      <c r="F175" s="279"/>
      <c r="G175" s="279"/>
      <c r="H175" s="279"/>
      <c r="I175" s="279"/>
      <c r="J175" s="279"/>
      <c r="K175" s="279"/>
      <c r="L175" s="279"/>
      <c r="M175" s="279"/>
      <c r="N175" s="279"/>
      <c r="O175" s="279"/>
      <c r="P175" s="279"/>
      <c r="Q175" s="279"/>
      <c r="R175" s="285"/>
      <c r="S175" s="286"/>
      <c r="T175" s="286"/>
      <c r="U175" s="286"/>
      <c r="V175" s="287"/>
      <c r="W175" s="285"/>
      <c r="X175" s="286"/>
      <c r="Y175" s="286"/>
      <c r="Z175" s="286"/>
      <c r="AA175" s="287"/>
      <c r="AB175" s="285"/>
      <c r="AC175" s="286"/>
      <c r="AD175" s="286"/>
      <c r="AE175" s="286"/>
      <c r="AF175" s="287"/>
      <c r="AH175" s="3"/>
      <c r="AI175" s="3"/>
      <c r="AJ175" s="3"/>
      <c r="AK175" s="3"/>
      <c r="AL175" s="3"/>
    </row>
    <row r="176" spans="1:68" ht="18.75" customHeight="1" x14ac:dyDescent="0.2">
      <c r="A176" s="163" t="s">
        <v>192</v>
      </c>
      <c r="B176" s="284"/>
      <c r="C176" s="284"/>
      <c r="D176" s="284"/>
      <c r="E176" s="284"/>
      <c r="F176" s="284"/>
      <c r="G176" s="284"/>
      <c r="H176" s="284"/>
      <c r="I176" s="284"/>
      <c r="J176" s="284"/>
      <c r="K176" s="284"/>
      <c r="L176" s="284"/>
      <c r="M176" s="284"/>
      <c r="N176" s="284"/>
      <c r="O176" s="284"/>
      <c r="P176" s="284"/>
      <c r="Q176" s="164"/>
      <c r="R176" s="232">
        <v>0</v>
      </c>
      <c r="S176" s="261"/>
      <c r="T176" s="261"/>
      <c r="U176" s="261"/>
      <c r="V176" s="262"/>
      <c r="W176" s="232">
        <v>0</v>
      </c>
      <c r="X176" s="261"/>
      <c r="Y176" s="261"/>
      <c r="Z176" s="261"/>
      <c r="AA176" s="262"/>
      <c r="AB176" s="232">
        <v>0</v>
      </c>
      <c r="AC176" s="261"/>
      <c r="AD176" s="261"/>
      <c r="AE176" s="261"/>
      <c r="AF176" s="262"/>
      <c r="AH176" s="3"/>
      <c r="AI176" s="3"/>
      <c r="AJ176" s="3"/>
      <c r="AK176" s="3"/>
      <c r="AL176" s="3"/>
    </row>
    <row r="177" spans="1:38" s="3" customFormat="1" ht="12.75" customHeight="1" thickBot="1" x14ac:dyDescent="0.25">
      <c r="R177" s="108"/>
      <c r="S177" s="108"/>
      <c r="T177" s="108"/>
      <c r="U177" s="108"/>
      <c r="V177" s="108"/>
      <c r="W177" s="109"/>
      <c r="X177" s="109"/>
      <c r="Y177" s="109"/>
      <c r="Z177" s="109"/>
      <c r="AA177" s="109"/>
      <c r="AB177" s="109"/>
      <c r="AC177" s="109"/>
      <c r="AD177" s="109"/>
      <c r="AE177" s="109"/>
      <c r="AF177" s="109"/>
    </row>
    <row r="178" spans="1:38" ht="18.75" customHeight="1" thickBot="1" x14ac:dyDescent="0.25">
      <c r="A178" s="163" t="s">
        <v>193</v>
      </c>
      <c r="B178" s="284"/>
      <c r="C178" s="284"/>
      <c r="D178" s="284"/>
      <c r="E178" s="284"/>
      <c r="F178" s="284"/>
      <c r="G178" s="284"/>
      <c r="H178" s="284"/>
      <c r="I178" s="284"/>
      <c r="J178" s="284"/>
      <c r="K178" s="284"/>
      <c r="L178" s="284"/>
      <c r="M178" s="284"/>
      <c r="N178" s="284"/>
      <c r="O178" s="284"/>
      <c r="P178" s="284"/>
      <c r="Q178" s="284"/>
      <c r="R178" s="311">
        <f>R42+R51+R101+R126+R140+R152+R173+R176</f>
        <v>0</v>
      </c>
      <c r="S178" s="312"/>
      <c r="T178" s="312"/>
      <c r="U178" s="312"/>
      <c r="V178" s="313"/>
      <c r="W178" s="311">
        <f>W42+W51+W101+W126+W140+W152+W173+W176</f>
        <v>0</v>
      </c>
      <c r="X178" s="312"/>
      <c r="Y178" s="312"/>
      <c r="Z178" s="312"/>
      <c r="AA178" s="313"/>
      <c r="AB178" s="311">
        <f>AB42+AB51+AB101+AB126+AB140+AB152+AB173+AB176</f>
        <v>0</v>
      </c>
      <c r="AC178" s="312"/>
      <c r="AD178" s="312"/>
      <c r="AE178" s="312"/>
      <c r="AF178" s="313"/>
      <c r="AH178" s="3"/>
      <c r="AI178" s="3"/>
      <c r="AJ178" s="3"/>
      <c r="AK178" s="3"/>
      <c r="AL178" s="3"/>
    </row>
    <row r="179" spans="1:38" x14ac:dyDescent="0.2">
      <c r="A179" s="82"/>
      <c r="B179" s="83"/>
      <c r="C179" s="83"/>
      <c r="D179" s="83"/>
      <c r="E179" s="83"/>
      <c r="F179" s="83"/>
      <c r="G179" s="83"/>
      <c r="H179" s="83"/>
      <c r="I179" s="83"/>
      <c r="J179" s="83"/>
      <c r="K179" s="83"/>
      <c r="L179" s="83"/>
      <c r="M179" s="83"/>
      <c r="N179" s="83"/>
      <c r="O179" s="83"/>
      <c r="P179" s="83"/>
      <c r="Q179" s="83"/>
      <c r="R179" s="83"/>
      <c r="S179" s="83"/>
      <c r="T179" s="83"/>
      <c r="U179" s="83"/>
      <c r="V179" s="83"/>
      <c r="W179" s="3"/>
      <c r="X179" s="3"/>
      <c r="Y179" s="3"/>
      <c r="Z179" s="3"/>
      <c r="AA179" s="3"/>
      <c r="AB179" s="3"/>
      <c r="AC179" s="3"/>
      <c r="AD179" s="3"/>
      <c r="AE179" s="3"/>
      <c r="AF179" s="3"/>
      <c r="AH179" s="3"/>
      <c r="AI179" s="3"/>
      <c r="AJ179" s="3"/>
      <c r="AK179" s="3"/>
      <c r="AL179" s="3"/>
    </row>
    <row r="180" spans="1:38" x14ac:dyDescent="0.2">
      <c r="A180" s="314" t="s">
        <v>195</v>
      </c>
      <c r="B180" s="315"/>
      <c r="C180" s="315"/>
      <c r="D180" s="315"/>
      <c r="E180" s="315"/>
      <c r="F180" s="315"/>
      <c r="G180" s="315"/>
      <c r="H180" s="315"/>
      <c r="I180" s="316"/>
      <c r="J180" s="317" t="s">
        <v>196</v>
      </c>
      <c r="K180" s="315"/>
      <c r="L180" s="315"/>
      <c r="M180" s="315"/>
      <c r="N180" s="315"/>
      <c r="O180" s="315"/>
      <c r="P180" s="315"/>
      <c r="Q180" s="316"/>
      <c r="R180" s="318" t="s">
        <v>194</v>
      </c>
      <c r="S180" s="319"/>
      <c r="T180" s="319"/>
      <c r="U180" s="319"/>
      <c r="V180" s="86"/>
      <c r="W180" s="87"/>
      <c r="X180" s="87"/>
      <c r="Y180" s="87"/>
      <c r="Z180" s="87"/>
      <c r="AA180" s="87"/>
      <c r="AB180" s="87"/>
      <c r="AC180" s="87"/>
      <c r="AD180" s="87"/>
      <c r="AE180" s="87"/>
      <c r="AF180" s="88"/>
      <c r="AH180" s="3"/>
      <c r="AI180" s="3"/>
      <c r="AJ180" s="3"/>
      <c r="AK180" s="3"/>
      <c r="AL180" s="3"/>
    </row>
    <row r="181" spans="1:38" x14ac:dyDescent="0.2">
      <c r="A181" s="294"/>
      <c r="B181" s="295"/>
      <c r="C181" s="295"/>
      <c r="D181" s="295"/>
      <c r="E181" s="295"/>
      <c r="F181" s="295"/>
      <c r="G181" s="295"/>
      <c r="H181" s="295"/>
      <c r="I181" s="296"/>
      <c r="J181" s="300"/>
      <c r="K181" s="301"/>
      <c r="L181" s="301"/>
      <c r="M181" s="301"/>
      <c r="N181" s="301"/>
      <c r="O181" s="301"/>
      <c r="P181" s="301"/>
      <c r="Q181" s="302"/>
      <c r="R181" s="294"/>
      <c r="S181" s="306"/>
      <c r="T181" s="306"/>
      <c r="U181" s="306"/>
      <c r="V181" s="306"/>
      <c r="W181" s="306"/>
      <c r="X181" s="306"/>
      <c r="Y181" s="306"/>
      <c r="Z181" s="306"/>
      <c r="AA181" s="306"/>
      <c r="AB181" s="306"/>
      <c r="AC181" s="306"/>
      <c r="AD181" s="306"/>
      <c r="AE181" s="306"/>
      <c r="AF181" s="307"/>
      <c r="AH181" s="3"/>
      <c r="AI181" s="3"/>
      <c r="AJ181" s="3"/>
      <c r="AK181" s="3"/>
      <c r="AL181" s="3"/>
    </row>
    <row r="182" spans="1:38" x14ac:dyDescent="0.2">
      <c r="A182" s="297"/>
      <c r="B182" s="298"/>
      <c r="C182" s="298"/>
      <c r="D182" s="298"/>
      <c r="E182" s="298"/>
      <c r="F182" s="298"/>
      <c r="G182" s="298"/>
      <c r="H182" s="298"/>
      <c r="I182" s="299"/>
      <c r="J182" s="303"/>
      <c r="K182" s="304"/>
      <c r="L182" s="304"/>
      <c r="M182" s="304"/>
      <c r="N182" s="304"/>
      <c r="O182" s="304"/>
      <c r="P182" s="304"/>
      <c r="Q182" s="305"/>
      <c r="R182" s="308"/>
      <c r="S182" s="309"/>
      <c r="T182" s="309"/>
      <c r="U182" s="309"/>
      <c r="V182" s="309"/>
      <c r="W182" s="309"/>
      <c r="X182" s="309"/>
      <c r="Y182" s="309"/>
      <c r="Z182" s="309"/>
      <c r="AA182" s="309"/>
      <c r="AB182" s="309"/>
      <c r="AC182" s="309"/>
      <c r="AD182" s="309"/>
      <c r="AE182" s="309"/>
      <c r="AF182" s="310"/>
      <c r="AH182" s="3"/>
      <c r="AI182" s="3"/>
      <c r="AJ182" s="3"/>
      <c r="AK182" s="3"/>
      <c r="AL182" s="3"/>
    </row>
    <row r="183" spans="1:38" s="3" customFormat="1" x14ac:dyDescent="0.2"/>
    <row r="184" spans="1:38" s="3" customFormat="1" x14ac:dyDescent="0.2"/>
    <row r="185" spans="1:38" s="3" customFormat="1" x14ac:dyDescent="0.2"/>
    <row r="186" spans="1:38" s="3" customFormat="1" x14ac:dyDescent="0.2">
      <c r="A186" s="15"/>
      <c r="B186" s="16"/>
      <c r="C186" s="16"/>
      <c r="D186" s="16"/>
      <c r="E186" s="84"/>
      <c r="F186" s="84"/>
      <c r="G186" s="84"/>
      <c r="H186" s="84"/>
      <c r="I186" s="84"/>
      <c r="J186" s="84"/>
      <c r="K186" s="84"/>
      <c r="L186" s="84"/>
      <c r="M186" s="84"/>
      <c r="N186" s="84"/>
      <c r="O186" s="84"/>
      <c r="P186" s="84"/>
      <c r="Q186" s="84"/>
      <c r="R186" s="84"/>
      <c r="S186" s="84"/>
      <c r="T186" s="84"/>
    </row>
    <row r="187" spans="1:38" s="3" customFormat="1" x14ac:dyDescent="0.2">
      <c r="A187" s="15"/>
      <c r="B187" s="16"/>
      <c r="C187" s="16"/>
      <c r="D187" s="16"/>
      <c r="E187" s="84"/>
      <c r="F187" s="15"/>
      <c r="G187" s="15"/>
      <c r="H187" s="15"/>
      <c r="I187" s="15"/>
      <c r="J187" s="15"/>
      <c r="K187" s="15"/>
      <c r="L187" s="15"/>
      <c r="M187" s="15"/>
      <c r="N187" s="15"/>
      <c r="O187" s="15"/>
      <c r="P187" s="15"/>
      <c r="Q187" s="15"/>
      <c r="R187" s="15"/>
      <c r="S187" s="15"/>
      <c r="T187" s="15"/>
    </row>
    <row r="188" spans="1:38" s="3" customFormat="1" x14ac:dyDescent="0.2"/>
    <row r="189" spans="1:38" s="3" customFormat="1" x14ac:dyDescent="0.2"/>
    <row r="190" spans="1:38" s="3" customFormat="1" x14ac:dyDescent="0.2">
      <c r="A190" s="85"/>
      <c r="B190" s="16"/>
      <c r="C190" s="15"/>
      <c r="D190" s="15"/>
      <c r="E190" s="15"/>
      <c r="F190" s="15"/>
      <c r="G190" s="15"/>
      <c r="H190" s="15"/>
      <c r="I190" s="15"/>
      <c r="J190" s="15"/>
      <c r="K190" s="15"/>
      <c r="L190" s="15"/>
      <c r="M190" s="15"/>
      <c r="N190" s="15"/>
      <c r="O190" s="15"/>
      <c r="P190" s="15"/>
      <c r="Q190" s="15"/>
    </row>
    <row r="191" spans="1:38" s="3" customFormat="1" x14ac:dyDescent="0.2">
      <c r="A191" s="85"/>
      <c r="B191" s="16"/>
      <c r="C191" s="15"/>
      <c r="D191" s="15"/>
      <c r="E191" s="15"/>
      <c r="F191" s="15"/>
      <c r="G191" s="15"/>
      <c r="H191" s="15"/>
      <c r="I191" s="15"/>
      <c r="J191" s="15"/>
      <c r="K191" s="15"/>
      <c r="L191" s="15"/>
      <c r="M191" s="15"/>
      <c r="N191" s="15"/>
      <c r="O191" s="15"/>
      <c r="P191" s="15"/>
      <c r="Q191" s="15"/>
    </row>
    <row r="192" spans="1:38" s="3" customFormat="1" x14ac:dyDescent="0.2">
      <c r="A192" s="85"/>
      <c r="B192" s="16"/>
      <c r="C192" s="15"/>
      <c r="D192" s="15"/>
      <c r="E192" s="15"/>
      <c r="F192" s="15"/>
      <c r="G192" s="15"/>
      <c r="H192" s="15"/>
      <c r="I192" s="15"/>
      <c r="J192" s="15"/>
      <c r="K192" s="15"/>
      <c r="L192" s="15"/>
      <c r="M192" s="15"/>
      <c r="N192" s="15"/>
      <c r="O192" s="15"/>
      <c r="P192" s="15"/>
      <c r="Q192" s="15"/>
    </row>
    <row r="193" spans="1:17" s="3" customFormat="1" x14ac:dyDescent="0.2">
      <c r="A193" s="85"/>
      <c r="B193" s="16"/>
      <c r="C193" s="15"/>
      <c r="D193" s="15"/>
      <c r="E193" s="15"/>
      <c r="F193" s="15"/>
      <c r="G193" s="15"/>
      <c r="H193" s="15"/>
      <c r="I193" s="15"/>
      <c r="J193" s="15"/>
      <c r="K193" s="15"/>
      <c r="L193" s="15"/>
      <c r="M193" s="15"/>
      <c r="N193" s="15"/>
      <c r="O193" s="15"/>
      <c r="P193" s="15"/>
      <c r="Q193" s="15"/>
    </row>
    <row r="194" spans="1:17" s="3" customFormat="1" x14ac:dyDescent="0.2">
      <c r="A194" s="85"/>
      <c r="B194" s="16"/>
      <c r="C194" s="15"/>
      <c r="D194" s="15"/>
      <c r="E194" s="15"/>
      <c r="F194" s="15"/>
      <c r="G194" s="15"/>
      <c r="H194" s="15"/>
      <c r="I194" s="15"/>
      <c r="J194" s="15"/>
      <c r="K194" s="15"/>
      <c r="L194" s="15"/>
      <c r="M194" s="15"/>
      <c r="N194" s="15"/>
      <c r="O194" s="15"/>
      <c r="P194" s="15"/>
      <c r="Q194" s="15"/>
    </row>
    <row r="195" spans="1:17" s="3" customFormat="1" x14ac:dyDescent="0.2">
      <c r="A195" s="85"/>
      <c r="B195" s="16"/>
      <c r="C195" s="15"/>
      <c r="D195" s="15"/>
      <c r="E195" s="15"/>
      <c r="F195" s="15"/>
      <c r="G195" s="15"/>
      <c r="H195" s="15"/>
      <c r="I195" s="15"/>
      <c r="J195" s="15"/>
      <c r="K195" s="15"/>
      <c r="L195" s="15"/>
      <c r="M195" s="15"/>
      <c r="N195" s="15"/>
      <c r="O195" s="15"/>
      <c r="P195" s="15"/>
      <c r="Q195" s="15"/>
    </row>
    <row r="196" spans="1:17" s="3" customFormat="1" x14ac:dyDescent="0.2">
      <c r="A196" s="85"/>
      <c r="B196" s="16"/>
      <c r="C196" s="15"/>
      <c r="D196" s="15"/>
      <c r="E196" s="15"/>
      <c r="F196" s="15"/>
      <c r="G196" s="15"/>
      <c r="H196" s="15"/>
      <c r="I196" s="15"/>
      <c r="J196" s="15"/>
      <c r="K196" s="15"/>
      <c r="L196" s="15"/>
      <c r="M196" s="15"/>
      <c r="N196" s="15"/>
      <c r="O196" s="15"/>
      <c r="P196" s="15"/>
      <c r="Q196" s="15"/>
    </row>
    <row r="197" spans="1:17" s="3" customFormat="1" x14ac:dyDescent="0.2">
      <c r="A197" s="85"/>
      <c r="B197" s="16"/>
      <c r="C197" s="15"/>
      <c r="D197" s="15"/>
      <c r="E197" s="15"/>
      <c r="F197" s="15"/>
      <c r="G197" s="15"/>
      <c r="H197" s="15"/>
      <c r="I197" s="15"/>
      <c r="J197" s="15"/>
      <c r="K197" s="15"/>
      <c r="L197" s="15"/>
      <c r="M197" s="15"/>
      <c r="N197" s="15"/>
      <c r="O197" s="15"/>
      <c r="P197" s="15"/>
      <c r="Q197" s="15"/>
    </row>
    <row r="198" spans="1:17" s="3" customFormat="1" x14ac:dyDescent="0.2">
      <c r="A198" s="85"/>
      <c r="B198" s="16"/>
      <c r="C198" s="15"/>
      <c r="D198" s="15"/>
      <c r="E198" s="15"/>
      <c r="F198" s="15"/>
      <c r="G198" s="15"/>
      <c r="H198" s="15"/>
      <c r="I198" s="15"/>
      <c r="J198" s="15"/>
      <c r="K198" s="15"/>
      <c r="L198" s="15"/>
      <c r="M198" s="15"/>
      <c r="N198" s="15"/>
      <c r="O198" s="15"/>
      <c r="P198" s="15"/>
      <c r="Q198" s="15"/>
    </row>
    <row r="199" spans="1:17" s="3" customFormat="1" x14ac:dyDescent="0.2">
      <c r="A199" s="85"/>
      <c r="B199" s="16"/>
      <c r="C199" s="15"/>
      <c r="D199" s="15"/>
      <c r="E199" s="15"/>
      <c r="F199" s="15"/>
      <c r="G199" s="15"/>
      <c r="H199" s="15"/>
      <c r="I199" s="15"/>
      <c r="J199" s="15"/>
      <c r="K199" s="15"/>
      <c r="L199" s="15"/>
      <c r="M199" s="15"/>
      <c r="N199" s="15"/>
      <c r="O199" s="15"/>
      <c r="P199" s="15"/>
      <c r="Q199" s="15"/>
    </row>
    <row r="200" spans="1:17" s="3" customFormat="1" x14ac:dyDescent="0.2">
      <c r="A200" s="85"/>
      <c r="B200" s="16"/>
      <c r="C200" s="15"/>
      <c r="D200" s="15"/>
      <c r="E200" s="15"/>
      <c r="F200" s="15"/>
      <c r="G200" s="15"/>
      <c r="H200" s="15"/>
      <c r="I200" s="15"/>
      <c r="J200" s="15"/>
      <c r="K200" s="15"/>
      <c r="L200" s="15"/>
      <c r="M200" s="15"/>
      <c r="N200" s="15"/>
      <c r="O200" s="15"/>
      <c r="P200" s="15"/>
      <c r="Q200" s="15"/>
    </row>
    <row r="201" spans="1:17" s="3" customFormat="1" x14ac:dyDescent="0.2">
      <c r="A201" s="85"/>
      <c r="B201" s="16"/>
      <c r="C201" s="15"/>
      <c r="D201" s="15"/>
      <c r="E201" s="15"/>
      <c r="F201" s="15"/>
      <c r="G201" s="15"/>
      <c r="H201" s="15"/>
      <c r="I201" s="15"/>
      <c r="J201" s="15"/>
      <c r="K201" s="15"/>
      <c r="L201" s="15"/>
      <c r="M201" s="15"/>
      <c r="N201" s="15"/>
      <c r="O201" s="15"/>
      <c r="P201" s="15"/>
      <c r="Q201" s="15"/>
    </row>
    <row r="231" spans="34:34" x14ac:dyDescent="0.2">
      <c r="AH231" s="3"/>
    </row>
    <row r="232" spans="34:34" x14ac:dyDescent="0.2">
      <c r="AH232" s="3"/>
    </row>
    <row r="233" spans="34:34" x14ac:dyDescent="0.2">
      <c r="AH233" s="3"/>
    </row>
    <row r="234" spans="34:34" x14ac:dyDescent="0.2">
      <c r="AH234" s="3"/>
    </row>
    <row r="235" spans="34:34" x14ac:dyDescent="0.2">
      <c r="AH235" s="3"/>
    </row>
    <row r="236" spans="34:34" x14ac:dyDescent="0.2">
      <c r="AH236" s="3"/>
    </row>
    <row r="237" spans="34:34" x14ac:dyDescent="0.2">
      <c r="AH237" s="3"/>
    </row>
    <row r="238" spans="34:34" x14ac:dyDescent="0.2">
      <c r="AH238" s="3"/>
    </row>
  </sheetData>
  <sheetProtection algorithmName="SHA-512" hashValue="rgMuSASonp64hiAy+pqt7Q3xKHPQJ0kC2b7gy/OBRHxhEqxdRNkPoGHG09BcxtypVbg5oNwCnDu/2QaXE+gmKw==" saltValue="GzsqAEmxSxV3xlNLkGvz1g==" spinCount="100000" sheet="1" formatCells="0" formatRows="0" insertRows="0" deleteRows="0"/>
  <mergeCells count="863">
    <mergeCell ref="A181:I182"/>
    <mergeCell ref="J181:Q182"/>
    <mergeCell ref="A176:Q176"/>
    <mergeCell ref="R176:V176"/>
    <mergeCell ref="W176:AA176"/>
    <mergeCell ref="A173:Q173"/>
    <mergeCell ref="R173:V173"/>
    <mergeCell ref="W173:AA173"/>
    <mergeCell ref="R181:AF182"/>
    <mergeCell ref="AB176:AF176"/>
    <mergeCell ref="A178:Q178"/>
    <mergeCell ref="R178:V178"/>
    <mergeCell ref="W178:AA178"/>
    <mergeCell ref="AB178:AF178"/>
    <mergeCell ref="AB173:AF173"/>
    <mergeCell ref="A175:B175"/>
    <mergeCell ref="C175:Q175"/>
    <mergeCell ref="R175:V175"/>
    <mergeCell ref="W175:AA175"/>
    <mergeCell ref="AB175:AF175"/>
    <mergeCell ref="A180:I180"/>
    <mergeCell ref="J180:Q180"/>
    <mergeCell ref="R180:U180"/>
    <mergeCell ref="A171:B171"/>
    <mergeCell ref="C171:Q171"/>
    <mergeCell ref="R171:V171"/>
    <mergeCell ref="W171:AA171"/>
    <mergeCell ref="AB171:AF171"/>
    <mergeCell ref="A172:B172"/>
    <mergeCell ref="C172:Q172"/>
    <mergeCell ref="R172:V172"/>
    <mergeCell ref="W172:AA172"/>
    <mergeCell ref="AB172:AF172"/>
    <mergeCell ref="AB170:AF170"/>
    <mergeCell ref="AH170:AL170"/>
    <mergeCell ref="A169:B169"/>
    <mergeCell ref="C169:Q169"/>
    <mergeCell ref="R169:V169"/>
    <mergeCell ref="W169:AA169"/>
    <mergeCell ref="AB169:AF169"/>
    <mergeCell ref="AH169:AL169"/>
    <mergeCell ref="A168:B168"/>
    <mergeCell ref="R168:V168"/>
    <mergeCell ref="W168:AA168"/>
    <mergeCell ref="AB168:AF168"/>
    <mergeCell ref="AH168:AL168"/>
    <mergeCell ref="A170:B170"/>
    <mergeCell ref="C170:Q170"/>
    <mergeCell ref="R170:V170"/>
    <mergeCell ref="W170:AA170"/>
    <mergeCell ref="M168:Q168"/>
    <mergeCell ref="C168:L168"/>
    <mergeCell ref="AB167:AF167"/>
    <mergeCell ref="AH167:AL167"/>
    <mergeCell ref="A166:B166"/>
    <mergeCell ref="C166:Q166"/>
    <mergeCell ref="R166:V166"/>
    <mergeCell ref="W166:AA166"/>
    <mergeCell ref="AB166:AF166"/>
    <mergeCell ref="AH166:AL166"/>
    <mergeCell ref="A165:B165"/>
    <mergeCell ref="C165:Q165"/>
    <mergeCell ref="R165:V165"/>
    <mergeCell ref="W165:AA165"/>
    <mergeCell ref="AB165:AF165"/>
    <mergeCell ref="AH165:AL165"/>
    <mergeCell ref="A167:B167"/>
    <mergeCell ref="R167:V167"/>
    <mergeCell ref="W167:AA167"/>
    <mergeCell ref="M167:Q167"/>
    <mergeCell ref="C167:L167"/>
    <mergeCell ref="AB164:AF164"/>
    <mergeCell ref="AH164:AL164"/>
    <mergeCell ref="A163:B163"/>
    <mergeCell ref="C163:Q163"/>
    <mergeCell ref="R163:V163"/>
    <mergeCell ref="W163:AA163"/>
    <mergeCell ref="AB163:AF163"/>
    <mergeCell ref="AH163:AL163"/>
    <mergeCell ref="A162:B162"/>
    <mergeCell ref="C162:Q162"/>
    <mergeCell ref="R162:V162"/>
    <mergeCell ref="W162:AA162"/>
    <mergeCell ref="AB162:AF162"/>
    <mergeCell ref="AH162:AL162"/>
    <mergeCell ref="A164:B164"/>
    <mergeCell ref="C164:Q164"/>
    <mergeCell ref="R164:V164"/>
    <mergeCell ref="W164:AA164"/>
    <mergeCell ref="A161:B161"/>
    <mergeCell ref="C161:Q161"/>
    <mergeCell ref="R161:V161"/>
    <mergeCell ref="W161:AA161"/>
    <mergeCell ref="AB161:AF161"/>
    <mergeCell ref="AH161:AL161"/>
    <mergeCell ref="A160:B160"/>
    <mergeCell ref="C160:Q160"/>
    <mergeCell ref="R160:V160"/>
    <mergeCell ref="W160:AA160"/>
    <mergeCell ref="AB160:AF160"/>
    <mergeCell ref="AH160:AL160"/>
    <mergeCell ref="A159:B159"/>
    <mergeCell ref="C159:Q159"/>
    <mergeCell ref="R159:V159"/>
    <mergeCell ref="W159:AA159"/>
    <mergeCell ref="AB159:AF159"/>
    <mergeCell ref="AH159:AL159"/>
    <mergeCell ref="A158:B158"/>
    <mergeCell ref="C158:Q158"/>
    <mergeCell ref="R158:V158"/>
    <mergeCell ref="W158:AA158"/>
    <mergeCell ref="AB158:AF158"/>
    <mergeCell ref="AH158:AL158"/>
    <mergeCell ref="A157:B157"/>
    <mergeCell ref="C157:Q157"/>
    <mergeCell ref="R157:V157"/>
    <mergeCell ref="W157:AA157"/>
    <mergeCell ref="AB157:AF157"/>
    <mergeCell ref="AH157:AL157"/>
    <mergeCell ref="A156:B156"/>
    <mergeCell ref="C156:Q156"/>
    <mergeCell ref="R156:V156"/>
    <mergeCell ref="W156:AA156"/>
    <mergeCell ref="AB156:AF156"/>
    <mergeCell ref="AH156:AL156"/>
    <mergeCell ref="AH154:AL154"/>
    <mergeCell ref="A155:B155"/>
    <mergeCell ref="C155:Q155"/>
    <mergeCell ref="R155:V155"/>
    <mergeCell ref="W155:AA155"/>
    <mergeCell ref="AB155:AF155"/>
    <mergeCell ref="AH155:AL155"/>
    <mergeCell ref="A152:Q152"/>
    <mergeCell ref="R152:V152"/>
    <mergeCell ref="W152:AA152"/>
    <mergeCell ref="AB152:AF152"/>
    <mergeCell ref="A154:B154"/>
    <mergeCell ref="C154:Q154"/>
    <mergeCell ref="R154:V154"/>
    <mergeCell ref="W154:AA154"/>
    <mergeCell ref="AB154:AF154"/>
    <mergeCell ref="A150:B150"/>
    <mergeCell ref="C150:Q150"/>
    <mergeCell ref="R150:V150"/>
    <mergeCell ref="W150:AA150"/>
    <mergeCell ref="AB150:AF150"/>
    <mergeCell ref="A151:B151"/>
    <mergeCell ref="C151:Q151"/>
    <mergeCell ref="R151:V151"/>
    <mergeCell ref="W151:AA151"/>
    <mergeCell ref="AB151:AF151"/>
    <mergeCell ref="A149:B149"/>
    <mergeCell ref="C149:Q149"/>
    <mergeCell ref="R149:V149"/>
    <mergeCell ref="W149:AA149"/>
    <mergeCell ref="AB149:AF149"/>
    <mergeCell ref="AH149:AL149"/>
    <mergeCell ref="A148:B148"/>
    <mergeCell ref="C148:Q148"/>
    <mergeCell ref="R148:V148"/>
    <mergeCell ref="W148:AA148"/>
    <mergeCell ref="AB148:AF148"/>
    <mergeCell ref="AH148:AL148"/>
    <mergeCell ref="A147:B147"/>
    <mergeCell ref="C147:Q147"/>
    <mergeCell ref="R147:V147"/>
    <mergeCell ref="W147:AA147"/>
    <mergeCell ref="AB147:AF147"/>
    <mergeCell ref="AH147:AL147"/>
    <mergeCell ref="A146:B146"/>
    <mergeCell ref="C146:Q146"/>
    <mergeCell ref="R146:V146"/>
    <mergeCell ref="W146:AA146"/>
    <mergeCell ref="AB146:AF146"/>
    <mergeCell ref="AH146:AL146"/>
    <mergeCell ref="AH143:AL143"/>
    <mergeCell ref="A142:B142"/>
    <mergeCell ref="C142:Q142"/>
    <mergeCell ref="R142:V142"/>
    <mergeCell ref="W142:AA142"/>
    <mergeCell ref="AB142:AF142"/>
    <mergeCell ref="AH142:AL142"/>
    <mergeCell ref="A145:B145"/>
    <mergeCell ref="C145:Q145"/>
    <mergeCell ref="R145:V145"/>
    <mergeCell ref="W145:AA145"/>
    <mergeCell ref="AB145:AF145"/>
    <mergeCell ref="AH145:AL145"/>
    <mergeCell ref="A144:B144"/>
    <mergeCell ref="C144:Q144"/>
    <mergeCell ref="R144:V144"/>
    <mergeCell ref="W144:AA144"/>
    <mergeCell ref="AB144:AF144"/>
    <mergeCell ref="AH144:AL144"/>
    <mergeCell ref="A140:Q140"/>
    <mergeCell ref="R140:V140"/>
    <mergeCell ref="W140:AA140"/>
    <mergeCell ref="AB140:AF140"/>
    <mergeCell ref="A143:B143"/>
    <mergeCell ref="C143:Q143"/>
    <mergeCell ref="R143:V143"/>
    <mergeCell ref="W143:AA143"/>
    <mergeCell ref="AB143:AF143"/>
    <mergeCell ref="A139:B139"/>
    <mergeCell ref="C139:Q139"/>
    <mergeCell ref="R139:V139"/>
    <mergeCell ref="W139:AA139"/>
    <mergeCell ref="AB139:AF139"/>
    <mergeCell ref="A138:B138"/>
    <mergeCell ref="C138:Q138"/>
    <mergeCell ref="R138:V138"/>
    <mergeCell ref="W138:AA138"/>
    <mergeCell ref="AB138:AF138"/>
    <mergeCell ref="A137:B137"/>
    <mergeCell ref="C137:Q137"/>
    <mergeCell ref="R137:V137"/>
    <mergeCell ref="W137:AA137"/>
    <mergeCell ref="AB137:AF137"/>
    <mergeCell ref="AH137:AL137"/>
    <mergeCell ref="A135:B135"/>
    <mergeCell ref="C135:Q135"/>
    <mergeCell ref="R135:V135"/>
    <mergeCell ref="W135:AA135"/>
    <mergeCell ref="AB135:AF135"/>
    <mergeCell ref="AH135:AL135"/>
    <mergeCell ref="A134:B134"/>
    <mergeCell ref="C134:Q134"/>
    <mergeCell ref="R134:V134"/>
    <mergeCell ref="W134:AA134"/>
    <mergeCell ref="AB134:AF134"/>
    <mergeCell ref="AH134:AL134"/>
    <mergeCell ref="A133:B133"/>
    <mergeCell ref="C133:Q133"/>
    <mergeCell ref="R133:V133"/>
    <mergeCell ref="W133:AA133"/>
    <mergeCell ref="AB133:AF133"/>
    <mergeCell ref="AH133:AL133"/>
    <mergeCell ref="A132:B132"/>
    <mergeCell ref="C132:Q132"/>
    <mergeCell ref="R132:V132"/>
    <mergeCell ref="W132:AA132"/>
    <mergeCell ref="AB132:AF132"/>
    <mergeCell ref="AH132:AL132"/>
    <mergeCell ref="A130:B130"/>
    <mergeCell ref="C130:Q130"/>
    <mergeCell ref="R130:V130"/>
    <mergeCell ref="W130:AA130"/>
    <mergeCell ref="AB130:AF130"/>
    <mergeCell ref="AH130:AL130"/>
    <mergeCell ref="A129:B129"/>
    <mergeCell ref="C129:Q129"/>
    <mergeCell ref="R129:V129"/>
    <mergeCell ref="W129:AA129"/>
    <mergeCell ref="AB129:AF129"/>
    <mergeCell ref="AH129:AL129"/>
    <mergeCell ref="A128:B128"/>
    <mergeCell ref="C128:Q128"/>
    <mergeCell ref="R128:V128"/>
    <mergeCell ref="W128:AA128"/>
    <mergeCell ref="AB128:AF128"/>
    <mergeCell ref="AH128:AL128"/>
    <mergeCell ref="A125:B125"/>
    <mergeCell ref="C125:Q125"/>
    <mergeCell ref="R125:V125"/>
    <mergeCell ref="W125:AA125"/>
    <mergeCell ref="AB125:AF125"/>
    <mergeCell ref="A126:Q126"/>
    <mergeCell ref="R126:V126"/>
    <mergeCell ref="W126:AA126"/>
    <mergeCell ref="AB126:AF126"/>
    <mergeCell ref="A123:B123"/>
    <mergeCell ref="C123:Q123"/>
    <mergeCell ref="R123:V123"/>
    <mergeCell ref="W123:AA123"/>
    <mergeCell ref="AB123:AF123"/>
    <mergeCell ref="A124:B124"/>
    <mergeCell ref="C124:Q124"/>
    <mergeCell ref="R124:V124"/>
    <mergeCell ref="W124:AA124"/>
    <mergeCell ref="AB124:AF124"/>
    <mergeCell ref="A122:B122"/>
    <mergeCell ref="C122:Q122"/>
    <mergeCell ref="R122:V122"/>
    <mergeCell ref="W122:AA122"/>
    <mergeCell ref="AB122:AF122"/>
    <mergeCell ref="AH122:AL122"/>
    <mergeCell ref="A121:B121"/>
    <mergeCell ref="C121:Q121"/>
    <mergeCell ref="R121:V121"/>
    <mergeCell ref="W121:AA121"/>
    <mergeCell ref="AB121:AF121"/>
    <mergeCell ref="AH121:AL121"/>
    <mergeCell ref="A120:B120"/>
    <mergeCell ref="C120:Q120"/>
    <mergeCell ref="R120:V120"/>
    <mergeCell ref="W120:AA120"/>
    <mergeCell ref="AB120:AF120"/>
    <mergeCell ref="AH120:AL120"/>
    <mergeCell ref="A119:B119"/>
    <mergeCell ref="C119:Q119"/>
    <mergeCell ref="R119:V119"/>
    <mergeCell ref="W119:AA119"/>
    <mergeCell ref="AB119:AF119"/>
    <mergeCell ref="AH119:AL119"/>
    <mergeCell ref="A118:B118"/>
    <mergeCell ref="C118:Q118"/>
    <mergeCell ref="R118:V118"/>
    <mergeCell ref="W118:AA118"/>
    <mergeCell ref="AB118:AF118"/>
    <mergeCell ref="AH118:AL118"/>
    <mergeCell ref="A117:B117"/>
    <mergeCell ref="C117:Q117"/>
    <mergeCell ref="R117:V117"/>
    <mergeCell ref="W117:AA117"/>
    <mergeCell ref="AB117:AF117"/>
    <mergeCell ref="AH117:AL117"/>
    <mergeCell ref="A114:B114"/>
    <mergeCell ref="C114:Q114"/>
    <mergeCell ref="R114:V114"/>
    <mergeCell ref="W114:AA114"/>
    <mergeCell ref="AB114:AF114"/>
    <mergeCell ref="AH114:AL114"/>
    <mergeCell ref="A116:B116"/>
    <mergeCell ref="C116:Q116"/>
    <mergeCell ref="R116:V116"/>
    <mergeCell ref="W116:AA116"/>
    <mergeCell ref="AB116:AF116"/>
    <mergeCell ref="AH116:AL116"/>
    <mergeCell ref="A115:B115"/>
    <mergeCell ref="C115:Q115"/>
    <mergeCell ref="R115:V115"/>
    <mergeCell ref="W115:AA115"/>
    <mergeCell ref="AB115:AF115"/>
    <mergeCell ref="AH115:AL115"/>
    <mergeCell ref="A113:B113"/>
    <mergeCell ref="C113:Q113"/>
    <mergeCell ref="R113:V113"/>
    <mergeCell ref="W113:AA113"/>
    <mergeCell ref="AB113:AF113"/>
    <mergeCell ref="AH113:AL113"/>
    <mergeCell ref="A112:B112"/>
    <mergeCell ref="C112:Q112"/>
    <mergeCell ref="W112:AA112"/>
    <mergeCell ref="AB112:AF112"/>
    <mergeCell ref="AH112:AL112"/>
    <mergeCell ref="R112:V112"/>
    <mergeCell ref="A111:B111"/>
    <mergeCell ref="C111:Q111"/>
    <mergeCell ref="R111:V111"/>
    <mergeCell ref="W111:AA111"/>
    <mergeCell ref="AB111:AF111"/>
    <mergeCell ref="AH111:AL111"/>
    <mergeCell ref="A109:B109"/>
    <mergeCell ref="C109:Q109"/>
    <mergeCell ref="R109:V109"/>
    <mergeCell ref="W109:AA109"/>
    <mergeCell ref="AB109:AF109"/>
    <mergeCell ref="AH109:AL109"/>
    <mergeCell ref="A110:B110"/>
    <mergeCell ref="C110:Q110"/>
    <mergeCell ref="R110:V110"/>
    <mergeCell ref="W110:AA110"/>
    <mergeCell ref="AB110:AF110"/>
    <mergeCell ref="AH110:AL110"/>
    <mergeCell ref="A108:B108"/>
    <mergeCell ref="C108:Q108"/>
    <mergeCell ref="R108:V108"/>
    <mergeCell ref="W108:AA108"/>
    <mergeCell ref="AB108:AF108"/>
    <mergeCell ref="AH108:AL108"/>
    <mergeCell ref="A107:B107"/>
    <mergeCell ref="C107:Q107"/>
    <mergeCell ref="R107:V107"/>
    <mergeCell ref="W107:AA107"/>
    <mergeCell ref="AB107:AF107"/>
    <mergeCell ref="AH107:AL107"/>
    <mergeCell ref="A106:B106"/>
    <mergeCell ref="C106:Q106"/>
    <mergeCell ref="R106:V106"/>
    <mergeCell ref="W106:AA106"/>
    <mergeCell ref="AB106:AF106"/>
    <mergeCell ref="AH106:AL106"/>
    <mergeCell ref="A105:B105"/>
    <mergeCell ref="C105:Q105"/>
    <mergeCell ref="R105:V105"/>
    <mergeCell ref="W105:AA105"/>
    <mergeCell ref="AB105:AF105"/>
    <mergeCell ref="AH105:AL105"/>
    <mergeCell ref="AH103:AL103"/>
    <mergeCell ref="A104:B104"/>
    <mergeCell ref="C104:Q104"/>
    <mergeCell ref="R104:V104"/>
    <mergeCell ref="W104:AA104"/>
    <mergeCell ref="AB104:AF104"/>
    <mergeCell ref="AH104:AL104"/>
    <mergeCell ref="A101:Q101"/>
    <mergeCell ref="R101:V101"/>
    <mergeCell ref="W101:AA101"/>
    <mergeCell ref="AB101:AF101"/>
    <mergeCell ref="A103:B103"/>
    <mergeCell ref="C103:Q103"/>
    <mergeCell ref="R103:V103"/>
    <mergeCell ref="W103:AA103"/>
    <mergeCell ref="AB103:AF103"/>
    <mergeCell ref="A100:B100"/>
    <mergeCell ref="C100:Q100"/>
    <mergeCell ref="R100:V100"/>
    <mergeCell ref="W100:AA100"/>
    <mergeCell ref="AB100:AF100"/>
    <mergeCell ref="W97:AA97"/>
    <mergeCell ref="AB97:AF97"/>
    <mergeCell ref="R96:V96"/>
    <mergeCell ref="W96:AA96"/>
    <mergeCell ref="AB96:AF96"/>
    <mergeCell ref="C99:Q99"/>
    <mergeCell ref="W98:AA98"/>
    <mergeCell ref="AB98:AF98"/>
    <mergeCell ref="R99:V99"/>
    <mergeCell ref="W99:AA99"/>
    <mergeCell ref="AB99:AF99"/>
    <mergeCell ref="C92:N92"/>
    <mergeCell ref="O92:P92"/>
    <mergeCell ref="C93:N93"/>
    <mergeCell ref="O93:P93"/>
    <mergeCell ref="A94:B94"/>
    <mergeCell ref="C98:Q98"/>
    <mergeCell ref="A95:B95"/>
    <mergeCell ref="C95:Q95"/>
    <mergeCell ref="R95:V95"/>
    <mergeCell ref="C94:Q94"/>
    <mergeCell ref="R94:V94"/>
    <mergeCell ref="R98:V98"/>
    <mergeCell ref="AB87:AF87"/>
    <mergeCell ref="AH87:AL87"/>
    <mergeCell ref="C88:N88"/>
    <mergeCell ref="O88:P88"/>
    <mergeCell ref="A91:B91"/>
    <mergeCell ref="C91:Q91"/>
    <mergeCell ref="R91:V91"/>
    <mergeCell ref="W91:AA91"/>
    <mergeCell ref="AB91:AF91"/>
    <mergeCell ref="AH91:AL91"/>
    <mergeCell ref="A89:B89"/>
    <mergeCell ref="C89:Q89"/>
    <mergeCell ref="R89:V89"/>
    <mergeCell ref="W89:AA89"/>
    <mergeCell ref="AB89:AF89"/>
    <mergeCell ref="AH89:AL89"/>
    <mergeCell ref="C90:N90"/>
    <mergeCell ref="O90:P90"/>
    <mergeCell ref="C86:N86"/>
    <mergeCell ref="O86:P86"/>
    <mergeCell ref="A87:B87"/>
    <mergeCell ref="C87:Q87"/>
    <mergeCell ref="R87:V87"/>
    <mergeCell ref="W87:AA87"/>
    <mergeCell ref="A85:B85"/>
    <mergeCell ref="C85:Q85"/>
    <mergeCell ref="R85:V85"/>
    <mergeCell ref="W85:AA85"/>
    <mergeCell ref="AB85:AF85"/>
    <mergeCell ref="AH85:AL85"/>
    <mergeCell ref="AB83:AF83"/>
    <mergeCell ref="AH83:AL83"/>
    <mergeCell ref="A84:B84"/>
    <mergeCell ref="C84:Q84"/>
    <mergeCell ref="R84:V84"/>
    <mergeCell ref="W84:AA84"/>
    <mergeCell ref="AB84:AF84"/>
    <mergeCell ref="AH84:AL84"/>
    <mergeCell ref="C82:N82"/>
    <mergeCell ref="O82:P82"/>
    <mergeCell ref="A83:B83"/>
    <mergeCell ref="C83:Q83"/>
    <mergeCell ref="R83:V83"/>
    <mergeCell ref="W83:AA83"/>
    <mergeCell ref="A81:B81"/>
    <mergeCell ref="C81:Q81"/>
    <mergeCell ref="R81:V81"/>
    <mergeCell ref="W81:AA81"/>
    <mergeCell ref="AB81:AF81"/>
    <mergeCell ref="AH81:AL81"/>
    <mergeCell ref="AB78:AF78"/>
    <mergeCell ref="AH78:AL78"/>
    <mergeCell ref="C79:N79"/>
    <mergeCell ref="O79:P79"/>
    <mergeCell ref="A80:B80"/>
    <mergeCell ref="C80:Q80"/>
    <mergeCell ref="R80:V80"/>
    <mergeCell ref="W80:AA80"/>
    <mergeCell ref="AB80:AF80"/>
    <mergeCell ref="AH80:AL80"/>
    <mergeCell ref="C77:N77"/>
    <mergeCell ref="O77:P77"/>
    <mergeCell ref="A78:B78"/>
    <mergeCell ref="C78:Q78"/>
    <mergeCell ref="R78:V78"/>
    <mergeCell ref="W78:AA78"/>
    <mergeCell ref="AB75:AF75"/>
    <mergeCell ref="AH75:AL75"/>
    <mergeCell ref="A76:B76"/>
    <mergeCell ref="C76:Q76"/>
    <mergeCell ref="R76:V76"/>
    <mergeCell ref="W76:AA76"/>
    <mergeCell ref="AB76:AF76"/>
    <mergeCell ref="AH76:AL76"/>
    <mergeCell ref="C74:N74"/>
    <mergeCell ref="O74:P74"/>
    <mergeCell ref="A75:B75"/>
    <mergeCell ref="C75:Q75"/>
    <mergeCell ref="R75:V75"/>
    <mergeCell ref="W75:AA75"/>
    <mergeCell ref="A73:B73"/>
    <mergeCell ref="C73:Q73"/>
    <mergeCell ref="R73:V73"/>
    <mergeCell ref="W73:AA73"/>
    <mergeCell ref="AB73:AF73"/>
    <mergeCell ref="AH73:AL73"/>
    <mergeCell ref="AB70:AF70"/>
    <mergeCell ref="AH70:AL70"/>
    <mergeCell ref="C71:N71"/>
    <mergeCell ref="O71:P71"/>
    <mergeCell ref="A72:B72"/>
    <mergeCell ref="C72:Q72"/>
    <mergeCell ref="R72:V72"/>
    <mergeCell ref="W72:AA72"/>
    <mergeCell ref="AB72:AF72"/>
    <mergeCell ref="AH72:AL72"/>
    <mergeCell ref="C69:N69"/>
    <mergeCell ref="O69:P69"/>
    <mergeCell ref="A70:B70"/>
    <mergeCell ref="C70:Q70"/>
    <mergeCell ref="R70:V70"/>
    <mergeCell ref="W70:AA70"/>
    <mergeCell ref="A68:B68"/>
    <mergeCell ref="C68:Q68"/>
    <mergeCell ref="R68:V68"/>
    <mergeCell ref="W68:AA68"/>
    <mergeCell ref="AB68:AF68"/>
    <mergeCell ref="AH68:AL68"/>
    <mergeCell ref="AB65:AF65"/>
    <mergeCell ref="AH65:AL65"/>
    <mergeCell ref="C66:N66"/>
    <mergeCell ref="O66:P66"/>
    <mergeCell ref="A67:B67"/>
    <mergeCell ref="C67:Q67"/>
    <mergeCell ref="R67:V67"/>
    <mergeCell ref="W67:AA67"/>
    <mergeCell ref="AB67:AF67"/>
    <mergeCell ref="AH67:AL67"/>
    <mergeCell ref="C64:N64"/>
    <mergeCell ref="O64:P64"/>
    <mergeCell ref="A65:B65"/>
    <mergeCell ref="C65:Q65"/>
    <mergeCell ref="R65:V65"/>
    <mergeCell ref="W65:AA65"/>
    <mergeCell ref="A63:B63"/>
    <mergeCell ref="C63:Q63"/>
    <mergeCell ref="R63:V63"/>
    <mergeCell ref="W63:AA63"/>
    <mergeCell ref="AB63:AF63"/>
    <mergeCell ref="AH63:AL63"/>
    <mergeCell ref="A62:B62"/>
    <mergeCell ref="C62:Q62"/>
    <mergeCell ref="R62:V62"/>
    <mergeCell ref="W62:AA62"/>
    <mergeCell ref="AB62:AF62"/>
    <mergeCell ref="AH62:AL62"/>
    <mergeCell ref="A61:B61"/>
    <mergeCell ref="C61:Q61"/>
    <mergeCell ref="R61:V61"/>
    <mergeCell ref="W61:AA61"/>
    <mergeCell ref="AB61:AF61"/>
    <mergeCell ref="AH61:AL61"/>
    <mergeCell ref="A60:B60"/>
    <mergeCell ref="C60:Q60"/>
    <mergeCell ref="R60:V60"/>
    <mergeCell ref="W60:AA60"/>
    <mergeCell ref="AB60:AF60"/>
    <mergeCell ref="AH60:AL60"/>
    <mergeCell ref="A59:B59"/>
    <mergeCell ref="C59:Q59"/>
    <mergeCell ref="R59:V59"/>
    <mergeCell ref="W59:AA59"/>
    <mergeCell ref="AB59:AF59"/>
    <mergeCell ref="AH59:AL59"/>
    <mergeCell ref="A58:B58"/>
    <mergeCell ref="C58:Q58"/>
    <mergeCell ref="R58:V58"/>
    <mergeCell ref="W58:AA58"/>
    <mergeCell ref="AB58:AF58"/>
    <mergeCell ref="AH58:AL58"/>
    <mergeCell ref="C56:N56"/>
    <mergeCell ref="O56:P56"/>
    <mergeCell ref="A57:B57"/>
    <mergeCell ref="C57:Q57"/>
    <mergeCell ref="R57:V57"/>
    <mergeCell ref="W57:AA57"/>
    <mergeCell ref="AH55:AL55"/>
    <mergeCell ref="AH53:AL53"/>
    <mergeCell ref="A54:B54"/>
    <mergeCell ref="C54:Q54"/>
    <mergeCell ref="R54:V54"/>
    <mergeCell ref="W54:AA54"/>
    <mergeCell ref="AB54:AF54"/>
    <mergeCell ref="AH54:AL54"/>
    <mergeCell ref="AB57:AF57"/>
    <mergeCell ref="AH57:AL57"/>
    <mergeCell ref="A53:B53"/>
    <mergeCell ref="C53:Q53"/>
    <mergeCell ref="R53:V53"/>
    <mergeCell ref="W53:AA53"/>
    <mergeCell ref="AB53:AF53"/>
    <mergeCell ref="A55:B55"/>
    <mergeCell ref="C55:Q55"/>
    <mergeCell ref="R55:V55"/>
    <mergeCell ref="W55:AA55"/>
    <mergeCell ref="AB55:AF55"/>
    <mergeCell ref="A50:B50"/>
    <mergeCell ref="C50:Q50"/>
    <mergeCell ref="R50:V50"/>
    <mergeCell ref="W50:AA50"/>
    <mergeCell ref="AB50:AF50"/>
    <mergeCell ref="A51:Q51"/>
    <mergeCell ref="R51:V51"/>
    <mergeCell ref="W51:AA51"/>
    <mergeCell ref="AB51:AF51"/>
    <mergeCell ref="A49:B49"/>
    <mergeCell ref="C49:Q49"/>
    <mergeCell ref="R49:V49"/>
    <mergeCell ref="W49:AA49"/>
    <mergeCell ref="AB49:AF49"/>
    <mergeCell ref="AH49:AL49"/>
    <mergeCell ref="A48:B48"/>
    <mergeCell ref="C48:Q48"/>
    <mergeCell ref="R48:V48"/>
    <mergeCell ref="W48:AA48"/>
    <mergeCell ref="AB48:AF48"/>
    <mergeCell ref="AH48:AL48"/>
    <mergeCell ref="A47:B47"/>
    <mergeCell ref="C47:Q47"/>
    <mergeCell ref="R47:V47"/>
    <mergeCell ref="W47:AA47"/>
    <mergeCell ref="AB47:AF47"/>
    <mergeCell ref="AH47:AL47"/>
    <mergeCell ref="A46:B46"/>
    <mergeCell ref="C46:Q46"/>
    <mergeCell ref="R46:V46"/>
    <mergeCell ref="W46:AA46"/>
    <mergeCell ref="AB46:AF46"/>
    <mergeCell ref="AH46:AL46"/>
    <mergeCell ref="A45:B45"/>
    <mergeCell ref="C45:Q45"/>
    <mergeCell ref="R45:V45"/>
    <mergeCell ref="W45:AA45"/>
    <mergeCell ref="AB45:AF45"/>
    <mergeCell ref="AH45:AL45"/>
    <mergeCell ref="A44:B44"/>
    <mergeCell ref="C44:Q44"/>
    <mergeCell ref="R44:V44"/>
    <mergeCell ref="W44:AA44"/>
    <mergeCell ref="AB44:AF44"/>
    <mergeCell ref="AH44:AL44"/>
    <mergeCell ref="A41:B41"/>
    <mergeCell ref="C41:Q41"/>
    <mergeCell ref="R41:V41"/>
    <mergeCell ref="W41:AA41"/>
    <mergeCell ref="AB41:AF41"/>
    <mergeCell ref="A42:Q42"/>
    <mergeCell ref="R42:V42"/>
    <mergeCell ref="W42:AA42"/>
    <mergeCell ref="AB42:AF42"/>
    <mergeCell ref="A40:B40"/>
    <mergeCell ref="C40:Q40"/>
    <mergeCell ref="R40:V40"/>
    <mergeCell ref="W40:AA40"/>
    <mergeCell ref="AB40:AF40"/>
    <mergeCell ref="AH40:AL40"/>
    <mergeCell ref="A39:B39"/>
    <mergeCell ref="C39:Q39"/>
    <mergeCell ref="R39:V39"/>
    <mergeCell ref="W39:AA39"/>
    <mergeCell ref="AB39:AF39"/>
    <mergeCell ref="AH39:AL39"/>
    <mergeCell ref="A38:B38"/>
    <mergeCell ref="C38:Q38"/>
    <mergeCell ref="R38:V38"/>
    <mergeCell ref="W38:AA38"/>
    <mergeCell ref="AB38:AF38"/>
    <mergeCell ref="AH38:AL38"/>
    <mergeCell ref="A37:B37"/>
    <mergeCell ref="C37:Q37"/>
    <mergeCell ref="R37:V37"/>
    <mergeCell ref="W37:AA37"/>
    <mergeCell ref="AB37:AF37"/>
    <mergeCell ref="AH37:AL37"/>
    <mergeCell ref="AH35:AL35"/>
    <mergeCell ref="A36:B36"/>
    <mergeCell ref="C36:Q36"/>
    <mergeCell ref="R36:V36"/>
    <mergeCell ref="W36:AA36"/>
    <mergeCell ref="AB36:AF36"/>
    <mergeCell ref="A34:B34"/>
    <mergeCell ref="C34:Q34"/>
    <mergeCell ref="R34:V34"/>
    <mergeCell ref="W34:AA34"/>
    <mergeCell ref="AB34:AF34"/>
    <mergeCell ref="A35:B35"/>
    <mergeCell ref="C35:Q35"/>
    <mergeCell ref="R35:V35"/>
    <mergeCell ref="W35:AA35"/>
    <mergeCell ref="AB35:AF35"/>
    <mergeCell ref="R31:T31"/>
    <mergeCell ref="Z31:AA31"/>
    <mergeCell ref="AB31:AF31"/>
    <mergeCell ref="A33:B33"/>
    <mergeCell ref="C33:Q33"/>
    <mergeCell ref="A29:B29"/>
    <mergeCell ref="R29:T29"/>
    <mergeCell ref="Z29:AA29"/>
    <mergeCell ref="AB29:AF29"/>
    <mergeCell ref="A30:B30"/>
    <mergeCell ref="R30:T30"/>
    <mergeCell ref="Z30:AA30"/>
    <mergeCell ref="AB30:AF30"/>
    <mergeCell ref="Z24:AA24"/>
    <mergeCell ref="AB24:AF24"/>
    <mergeCell ref="A27:B27"/>
    <mergeCell ref="R27:T27"/>
    <mergeCell ref="AB27:AF27"/>
    <mergeCell ref="A28:B28"/>
    <mergeCell ref="R28:T28"/>
    <mergeCell ref="Z28:AA28"/>
    <mergeCell ref="AB28:AF28"/>
    <mergeCell ref="A25:B25"/>
    <mergeCell ref="R25:T25"/>
    <mergeCell ref="Z25:AA25"/>
    <mergeCell ref="AB25:AF25"/>
    <mergeCell ref="A26:B26"/>
    <mergeCell ref="R26:T26"/>
    <mergeCell ref="Z26:AA26"/>
    <mergeCell ref="AB26:AF26"/>
    <mergeCell ref="Z21:AA21"/>
    <mergeCell ref="AB21:AF21"/>
    <mergeCell ref="A22:B22"/>
    <mergeCell ref="R22:T22"/>
    <mergeCell ref="V22:Y22"/>
    <mergeCell ref="Z22:AA22"/>
    <mergeCell ref="AB22:AF22"/>
    <mergeCell ref="A23:B23"/>
    <mergeCell ref="R23:T23"/>
    <mergeCell ref="V23:Y23"/>
    <mergeCell ref="Z23:AA23"/>
    <mergeCell ref="AB23:AF23"/>
    <mergeCell ref="Z19:AA19"/>
    <mergeCell ref="AB19:AF19"/>
    <mergeCell ref="A20:B20"/>
    <mergeCell ref="R20:T20"/>
    <mergeCell ref="Z20:AA20"/>
    <mergeCell ref="AB20:AF20"/>
    <mergeCell ref="AB16:AF16"/>
    <mergeCell ref="A17:B17"/>
    <mergeCell ref="R17:T17"/>
    <mergeCell ref="AB17:AF17"/>
    <mergeCell ref="A18:B18"/>
    <mergeCell ref="R18:T18"/>
    <mergeCell ref="V18:Y18"/>
    <mergeCell ref="Z18:AA18"/>
    <mergeCell ref="AB18:AF18"/>
    <mergeCell ref="Y13:AB13"/>
    <mergeCell ref="M10:P10"/>
    <mergeCell ref="Q10:T10"/>
    <mergeCell ref="U10:X10"/>
    <mergeCell ref="Y10:AB10"/>
    <mergeCell ref="AC13:AF13"/>
    <mergeCell ref="M14:P14"/>
    <mergeCell ref="Q14:T14"/>
    <mergeCell ref="U14:X14"/>
    <mergeCell ref="Y14:AB14"/>
    <mergeCell ref="AC14:AF14"/>
    <mergeCell ref="M12:P12"/>
    <mergeCell ref="Q12:T12"/>
    <mergeCell ref="U12:X12"/>
    <mergeCell ref="Y12:AB12"/>
    <mergeCell ref="AC12:AF12"/>
    <mergeCell ref="Y6:AB6"/>
    <mergeCell ref="AC6:AF6"/>
    <mergeCell ref="M7:P7"/>
    <mergeCell ref="Q7:T7"/>
    <mergeCell ref="U7:X7"/>
    <mergeCell ref="Y7:AB7"/>
    <mergeCell ref="AC7:AF7"/>
    <mergeCell ref="AC10:AF10"/>
    <mergeCell ref="M11:P11"/>
    <mergeCell ref="Q11:T11"/>
    <mergeCell ref="U11:X11"/>
    <mergeCell ref="Y11:AB11"/>
    <mergeCell ref="AC11:AF11"/>
    <mergeCell ref="M8:P8"/>
    <mergeCell ref="Q8:T8"/>
    <mergeCell ref="U8:X8"/>
    <mergeCell ref="Y8:AB8"/>
    <mergeCell ref="AC8:AF8"/>
    <mergeCell ref="M9:P9"/>
    <mergeCell ref="Q9:T9"/>
    <mergeCell ref="U9:X9"/>
    <mergeCell ref="Y9:AB9"/>
    <mergeCell ref="AC9:AF9"/>
    <mergeCell ref="M6:P6"/>
    <mergeCell ref="Y4:AB4"/>
    <mergeCell ref="AC4:AF4"/>
    <mergeCell ref="M5:P5"/>
    <mergeCell ref="Q5:T5"/>
    <mergeCell ref="U5:X5"/>
    <mergeCell ref="Y5:AB5"/>
    <mergeCell ref="AC5:AF5"/>
    <mergeCell ref="M2:P2"/>
    <mergeCell ref="Q2:T2"/>
    <mergeCell ref="U2:X2"/>
    <mergeCell ref="Y2:AB2"/>
    <mergeCell ref="AC2:AF2"/>
    <mergeCell ref="M3:P3"/>
    <mergeCell ref="Q3:T3"/>
    <mergeCell ref="U3:X3"/>
    <mergeCell ref="Y3:AB3"/>
    <mergeCell ref="AC3:AF3"/>
    <mergeCell ref="Q6:T6"/>
    <mergeCell ref="U6:X6"/>
    <mergeCell ref="C131:N131"/>
    <mergeCell ref="O131:P131"/>
    <mergeCell ref="C136:N136"/>
    <mergeCell ref="O136:P136"/>
    <mergeCell ref="A99:B99"/>
    <mergeCell ref="A98:B98"/>
    <mergeCell ref="M4:P4"/>
    <mergeCell ref="Q4:T4"/>
    <mergeCell ref="U4:X4"/>
    <mergeCell ref="B13:L13"/>
    <mergeCell ref="M13:P13"/>
    <mergeCell ref="Q13:T13"/>
    <mergeCell ref="U13:X13"/>
    <mergeCell ref="A19:B19"/>
    <mergeCell ref="R19:T19"/>
    <mergeCell ref="A21:B21"/>
    <mergeCell ref="R21:T21"/>
    <mergeCell ref="V21:Y21"/>
    <mergeCell ref="A24:B24"/>
    <mergeCell ref="R24:T24"/>
    <mergeCell ref="V24:Y24"/>
    <mergeCell ref="A31:B31"/>
    <mergeCell ref="W94:AA94"/>
    <mergeCell ref="AB94:AF94"/>
    <mergeCell ref="AH94:AL94"/>
    <mergeCell ref="AH95:AL95"/>
    <mergeCell ref="A97:B97"/>
    <mergeCell ref="C97:Q97"/>
    <mergeCell ref="R97:V97"/>
    <mergeCell ref="AH97:AL97"/>
    <mergeCell ref="A96:B96"/>
    <mergeCell ref="C96:Q96"/>
    <mergeCell ref="AH96:AL96"/>
    <mergeCell ref="W95:AA95"/>
    <mergeCell ref="AB95:AF95"/>
  </mergeCells>
  <pageMargins left="0.23622047244094491" right="0.23622047244094491" top="0.74803149606299213" bottom="0.74803149606299213" header="0.31496062992125984" footer="0.31496062992125984"/>
  <pageSetup paperSize="9" scale="85" orientation="portrait" r:id="rId1"/>
  <headerFooter>
    <oddFooter>&amp;R&amp;8&amp;F (Stand November 2021)</oddFooter>
  </headerFooter>
  <rowBreaks count="2" manualBreakCount="2">
    <brk id="32" max="31" man="1"/>
    <brk id="165" max="31"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Blatt 1 Projektdaten</vt:lpstr>
      <vt:lpstr>Blatt 2 Kostendaten</vt:lpstr>
      <vt:lpstr>'Blatt 1 Projektdaten'!Druckbereich</vt:lpstr>
      <vt:lpstr>'Blatt 2 Kostendaten'!Druckbereich</vt:lpstr>
      <vt:lpstr>'Blatt 2 Kostendaten'!Drucktitel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Lachenauer, Ute</dc:creator>
  <cp:lastModifiedBy>Lachenauer, Ute</cp:lastModifiedBy>
  <cp:lastPrinted>2021-11-15T08:15:03Z</cp:lastPrinted>
  <dcterms:created xsi:type="dcterms:W3CDTF">2021-03-16T16:10:56Z</dcterms:created>
  <dcterms:modified xsi:type="dcterms:W3CDTF">2023-02-17T10:46:29Z</dcterms:modified>
</cp:coreProperties>
</file>