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lkw-my.sharepoint.com/personal/guenter_klemm_elk-wue_de/Documents/Arbeitstisch/AZ_Listen Fahrer/"/>
    </mc:Choice>
  </mc:AlternateContent>
  <xr:revisionPtr revIDLastSave="40" documentId="8_{7DAD3BD1-41A8-4E57-80BE-E884EA5774C3}" xr6:coauthVersionLast="47" xr6:coauthVersionMax="47" xr10:uidLastSave="{048014AE-4224-43DD-9795-2124707E789D}"/>
  <bookViews>
    <workbookView xWindow="-98" yWindow="-98" windowWidth="20715" windowHeight="13276" xr2:uid="{00000000-000D-0000-FFFF-FFFF00000000}"/>
  </bookViews>
  <sheets>
    <sheet name="Arbeitszeiterfassung" sheetId="4" r:id="rId1"/>
  </sheets>
  <definedNames>
    <definedName name="_xlnm.Print_Area" localSheetId="0">Arbeitszeiterfassung!$A$1:$N$53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4" l="1"/>
  <c r="L39" i="4" l="1"/>
  <c r="J8" i="4"/>
  <c r="L8" i="4" s="1"/>
  <c r="K4" i="4"/>
  <c r="B10" i="4" l="1"/>
  <c r="M10" i="4" s="1"/>
  <c r="B11" i="4"/>
  <c r="M11" i="4" s="1"/>
  <c r="B12" i="4"/>
  <c r="M12" i="4" s="1"/>
  <c r="B13" i="4"/>
  <c r="B14" i="4"/>
  <c r="M14" i="4" s="1"/>
  <c r="B15" i="4"/>
  <c r="M15" i="4" s="1"/>
  <c r="B16" i="4"/>
  <c r="M16" i="4" s="1"/>
  <c r="B17" i="4"/>
  <c r="M17" i="4" s="1"/>
  <c r="B18" i="4"/>
  <c r="M18" i="4" s="1"/>
  <c r="B19" i="4"/>
  <c r="M19" i="4" s="1"/>
  <c r="B20" i="4"/>
  <c r="B21" i="4"/>
  <c r="M21" i="4" s="1"/>
  <c r="B22" i="4"/>
  <c r="M22" i="4" s="1"/>
  <c r="B23" i="4"/>
  <c r="M23" i="4" s="1"/>
  <c r="B24" i="4"/>
  <c r="M24" i="4" s="1"/>
  <c r="B25" i="4"/>
  <c r="M25" i="4" s="1"/>
  <c r="B26" i="4"/>
  <c r="M26" i="4" s="1"/>
  <c r="B27" i="4"/>
  <c r="B28" i="4"/>
  <c r="M28" i="4" s="1"/>
  <c r="B29" i="4"/>
  <c r="M29" i="4" s="1"/>
  <c r="B30" i="4"/>
  <c r="M30" i="4" s="1"/>
  <c r="B31" i="4"/>
  <c r="M31" i="4" s="1"/>
  <c r="B32" i="4"/>
  <c r="M32" i="4" s="1"/>
  <c r="B33" i="4"/>
  <c r="M33" i="4" s="1"/>
  <c r="B34" i="4"/>
  <c r="B35" i="4"/>
  <c r="M35" i="4" s="1"/>
  <c r="B36" i="4"/>
  <c r="M36" i="4" s="1"/>
  <c r="B37" i="4"/>
  <c r="M37" i="4" s="1"/>
  <c r="B38" i="4"/>
  <c r="M38" i="4" s="1"/>
  <c r="B9" i="4"/>
  <c r="M9" i="4" s="1"/>
  <c r="J23" i="4" l="1"/>
  <c r="L23" i="4" s="1"/>
  <c r="J22" i="4"/>
  <c r="L22" i="4" s="1"/>
  <c r="J25" i="4"/>
  <c r="L25" i="4" s="1"/>
  <c r="J17" i="4"/>
  <c r="L17" i="4" s="1"/>
  <c r="J31" i="4"/>
  <c r="L31" i="4" s="1"/>
  <c r="J34" i="4"/>
  <c r="L34" i="4" s="1"/>
  <c r="J32" i="4"/>
  <c r="L32" i="4" s="1"/>
  <c r="J24" i="4"/>
  <c r="L24" i="4" s="1"/>
  <c r="J16" i="4"/>
  <c r="L16" i="4" s="1"/>
  <c r="J38" i="4"/>
  <c r="L38" i="4"/>
  <c r="J37" i="4"/>
  <c r="L37" i="4" s="1"/>
  <c r="J21" i="4"/>
  <c r="L21" i="4" s="1"/>
  <c r="J30" i="4"/>
  <c r="L30" i="4" s="1"/>
  <c r="J28" i="4"/>
  <c r="L28" i="4" s="1"/>
  <c r="J12" i="4"/>
  <c r="L12" i="4" s="1"/>
  <c r="J35" i="4"/>
  <c r="L35" i="4" s="1"/>
  <c r="J27" i="4"/>
  <c r="L27" i="4" s="1"/>
  <c r="J19" i="4"/>
  <c r="L19" i="4" s="1"/>
  <c r="J11" i="4"/>
  <c r="L11" i="4" s="1"/>
  <c r="J9" i="4"/>
  <c r="L9" i="4" s="1"/>
  <c r="J14" i="4"/>
  <c r="L14" i="4" s="1"/>
  <c r="J26" i="4"/>
  <c r="L26" i="4" s="1"/>
  <c r="J18" i="4"/>
  <c r="L18" i="4" s="1"/>
  <c r="J10" i="4"/>
  <c r="L10" i="4" s="1"/>
  <c r="J36" i="4"/>
  <c r="L36" i="4" s="1"/>
  <c r="J29" i="4"/>
  <c r="L29" i="4" s="1"/>
  <c r="J13" i="4"/>
  <c r="L13" i="4" s="1"/>
  <c r="J20" i="4"/>
  <c r="L20" i="4" s="1"/>
  <c r="J15" i="4"/>
  <c r="L15" i="4" s="1"/>
  <c r="J33" i="4"/>
  <c r="L33" i="4" s="1"/>
  <c r="M13" i="4"/>
  <c r="M34" i="4"/>
  <c r="M20" i="4"/>
  <c r="M27" i="4"/>
  <c r="M43" i="4" l="1"/>
  <c r="I40" i="4"/>
  <c r="H40" i="4"/>
  <c r="G40" i="4"/>
  <c r="F40" i="4"/>
  <c r="P46" i="4"/>
  <c r="P45" i="4"/>
  <c r="J1" i="4" l="1"/>
  <c r="L1" i="4" s="1"/>
  <c r="E1" i="4"/>
  <c r="M40" i="4" l="1"/>
  <c r="M44" i="4" s="1"/>
  <c r="L44" i="4" l="1"/>
  <c r="P44" i="4" s="1"/>
  <c r="P49" i="4" s="1"/>
  <c r="M49" i="4" l="1"/>
  <c r="M50" i="4" s="1"/>
  <c r="L49" i="4" l="1"/>
  <c r="L50" i="4" s="1"/>
</calcChain>
</file>

<file path=xl/sharedStrings.xml><?xml version="1.0" encoding="utf-8"?>
<sst xmlns="http://schemas.openxmlformats.org/spreadsheetml/2006/main" count="36" uniqueCount="35">
  <si>
    <t>Name:</t>
  </si>
  <si>
    <t>Datum</t>
  </si>
  <si>
    <t>Anwesenheit</t>
  </si>
  <si>
    <t>Summe</t>
  </si>
  <si>
    <t>Beginn</t>
  </si>
  <si>
    <t>Ende</t>
  </si>
  <si>
    <t>Summe aller Pausen je Tag</t>
  </si>
  <si>
    <t>Urlaub</t>
  </si>
  <si>
    <t>Feiertag</t>
  </si>
  <si>
    <t>Bemerkungen</t>
  </si>
  <si>
    <t>Arbeitszeit in   Stunden</t>
  </si>
  <si>
    <t>Summe Stunden/Tage</t>
  </si>
  <si>
    <t>Die Richtigkeit beurkundet</t>
  </si>
  <si>
    <t>Zwischensumme</t>
  </si>
  <si>
    <t>Übertrag aus Vorzeitraum</t>
  </si>
  <si>
    <t>Saldo</t>
  </si>
  <si>
    <t>Vereinbarte Arbeitszeit (Soll-Stunden)</t>
  </si>
  <si>
    <t>Übertrag</t>
  </si>
  <si>
    <t>Krank</t>
  </si>
  <si>
    <t>Weitere Zeiten</t>
  </si>
  <si>
    <t>Sonstiges</t>
  </si>
  <si>
    <t>+</t>
  </si>
  <si>
    <t>Soll-Wochenstunden:</t>
  </si>
  <si>
    <t>Organisationseinheit:</t>
  </si>
  <si>
    <t>(Mitarbeiter/in)</t>
  </si>
  <si>
    <t>(Vorgesetzte/r)</t>
  </si>
  <si>
    <t>Mo</t>
  </si>
  <si>
    <t>Di</t>
  </si>
  <si>
    <t>Mi</t>
  </si>
  <si>
    <t>Do</t>
  </si>
  <si>
    <t>Fr</t>
  </si>
  <si>
    <t>Wochentag</t>
  </si>
  <si>
    <t>Soll-Stunden</t>
  </si>
  <si>
    <t>./.Sollstunden des Abrechnungszeitraumes</t>
  </si>
  <si>
    <t>Stand: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</si>
</sst>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[hh]:mm"/>
    <numFmt numFmtId="166" formatCode="ddd\ \|\ yyyy\-mm\-dd"/>
    <numFmt numFmtId="167" formatCode="[h]:mm"/>
    <numFmt numFmtId="168" formatCode="dd\,yyyy/mm/dd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0" tint="-0.34998626667073579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ECFB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1" fillId="0" borderId="0" xfId="0" applyFont="1" applyProtection="1">
      <protection hidden="1"/>
    </xf>
    <xf numFmtId="20" fontId="2" fillId="0" borderId="0" xfId="0" applyNumberFormat="1" applyFont="1" applyProtection="1">
      <protection hidden="1"/>
    </xf>
    <xf numFmtId="20" fontId="1" fillId="0" borderId="0" xfId="0" applyNumberFormat="1" applyFont="1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1" fillId="2" borderId="1" xfId="0" applyFont="1" applyFill="1" applyBorder="1" applyProtection="1">
      <protection hidden="1"/>
    </xf>
    <xf numFmtId="20" fontId="1" fillId="2" borderId="2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0" borderId="6" xfId="0" applyFont="1" applyFill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49" fontId="1" fillId="0" borderId="10" xfId="0" applyNumberFormat="1" applyFont="1" applyFill="1" applyBorder="1" applyAlignment="1" applyProtection="1">
      <alignment horizontal="right"/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5" fontId="1" fillId="0" borderId="0" xfId="0" applyNumberFormat="1" applyFont="1" applyFill="1" applyProtection="1">
      <protection hidden="1"/>
    </xf>
    <xf numFmtId="0" fontId="1" fillId="0" borderId="5" xfId="0" applyFont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5" xfId="0" applyFont="1" applyBorder="1" applyAlignment="1" applyProtection="1">
      <alignment horizontal="centerContinuous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17" xfId="0" applyFont="1" applyBorder="1" applyProtection="1">
      <protection hidden="1"/>
    </xf>
    <xf numFmtId="0" fontId="3" fillId="0" borderId="20" xfId="0" applyFont="1" applyBorder="1" applyAlignment="1" applyProtection="1">
      <alignment horizontal="center" textRotation="90"/>
      <protection hidden="1"/>
    </xf>
    <xf numFmtId="18" fontId="3" fillId="0" borderId="16" xfId="0" applyNumberFormat="1" applyFont="1" applyBorder="1" applyAlignment="1" applyProtection="1">
      <alignment horizontal="center" textRotation="90" wrapText="1"/>
      <protection hidden="1"/>
    </xf>
    <xf numFmtId="0" fontId="1" fillId="0" borderId="14" xfId="0" applyFont="1" applyBorder="1" applyAlignment="1" applyProtection="1">
      <alignment horizontal="center" textRotation="90"/>
      <protection hidden="1"/>
    </xf>
    <xf numFmtId="167" fontId="1" fillId="0" borderId="22" xfId="0" applyNumberFormat="1" applyFont="1" applyBorder="1" applyAlignment="1" applyProtection="1">
      <alignment horizontal="right"/>
      <protection hidden="1"/>
    </xf>
    <xf numFmtId="0" fontId="1" fillId="0" borderId="12" xfId="0" applyFont="1" applyBorder="1" applyProtection="1">
      <protection hidden="1"/>
    </xf>
    <xf numFmtId="166" fontId="1" fillId="0" borderId="21" xfId="0" applyNumberFormat="1" applyFont="1" applyFill="1" applyBorder="1" applyAlignment="1" applyProtection="1">
      <alignment horizontal="right"/>
      <protection hidden="1"/>
    </xf>
    <xf numFmtId="20" fontId="1" fillId="2" borderId="12" xfId="0" applyNumberFormat="1" applyFont="1" applyFill="1" applyBorder="1" applyProtection="1">
      <protection hidden="1"/>
    </xf>
    <xf numFmtId="168" fontId="1" fillId="2" borderId="26" xfId="0" applyNumberFormat="1" applyFont="1" applyFill="1" applyBorder="1" applyProtection="1">
      <protection hidden="1"/>
    </xf>
    <xf numFmtId="0" fontId="1" fillId="2" borderId="26" xfId="0" applyFont="1" applyFill="1" applyBorder="1" applyProtection="1">
      <protection hidden="1"/>
    </xf>
    <xf numFmtId="0" fontId="1" fillId="2" borderId="26" xfId="0" applyFont="1" applyFill="1" applyBorder="1" applyAlignment="1" applyProtection="1">
      <alignment horizontal="center"/>
      <protection hidden="1"/>
    </xf>
    <xf numFmtId="2" fontId="1" fillId="0" borderId="0" xfId="0" applyNumberFormat="1" applyFont="1" applyProtection="1">
      <protection hidden="1"/>
    </xf>
    <xf numFmtId="168" fontId="1" fillId="2" borderId="17" xfId="0" applyNumberFormat="1" applyFont="1" applyFill="1" applyBorder="1" applyProtection="1">
      <protection hidden="1"/>
    </xf>
    <xf numFmtId="0" fontId="1" fillId="2" borderId="17" xfId="0" applyFont="1" applyFill="1" applyBorder="1" applyProtection="1"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168" fontId="1" fillId="0" borderId="27" xfId="0" applyNumberFormat="1" applyFont="1" applyBorder="1" applyProtection="1"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horizontal="center"/>
      <protection hidden="1"/>
    </xf>
    <xf numFmtId="165" fontId="1" fillId="0" borderId="24" xfId="0" applyNumberFormat="1" applyFont="1" applyBorder="1" applyProtection="1">
      <protection hidden="1"/>
    </xf>
    <xf numFmtId="165" fontId="1" fillId="2" borderId="26" xfId="0" applyNumberFormat="1" applyFont="1" applyFill="1" applyBorder="1" applyProtection="1">
      <protection hidden="1"/>
    </xf>
    <xf numFmtId="168" fontId="1" fillId="0" borderId="5" xfId="0" applyNumberFormat="1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2" borderId="12" xfId="0" applyFill="1" applyBorder="1" applyProtection="1">
      <protection hidden="1"/>
    </xf>
    <xf numFmtId="49" fontId="1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3" xfId="0" applyFont="1" applyBorder="1" applyProtection="1">
      <protection hidden="1"/>
    </xf>
    <xf numFmtId="0" fontId="1" fillId="0" borderId="23" xfId="0" applyFont="1" applyBorder="1" applyAlignment="1" applyProtection="1">
      <alignment horizontal="right"/>
      <protection hidden="1"/>
    </xf>
    <xf numFmtId="167" fontId="1" fillId="0" borderId="28" xfId="0" applyNumberFormat="1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2" borderId="21" xfId="0" applyFont="1" applyFill="1" applyBorder="1" applyProtection="1">
      <protection hidden="1"/>
    </xf>
    <xf numFmtId="168" fontId="1" fillId="2" borderId="29" xfId="0" applyNumberFormat="1" applyFont="1" applyFill="1" applyBorder="1" applyProtection="1">
      <protection hidden="1"/>
    </xf>
    <xf numFmtId="0" fontId="1" fillId="2" borderId="29" xfId="0" applyFont="1" applyFill="1" applyBorder="1" applyProtection="1"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Protection="1">
      <protection hidden="1"/>
    </xf>
    <xf numFmtId="168" fontId="1" fillId="0" borderId="0" xfId="0" applyNumberFormat="1" applyFont="1" applyProtection="1"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 textRotation="90" wrapText="1"/>
      <protection hidden="1"/>
    </xf>
    <xf numFmtId="0" fontId="1" fillId="0" borderId="16" xfId="0" applyFont="1" applyBorder="1" applyAlignment="1" applyProtection="1">
      <alignment horizontal="center" textRotation="90" wrapText="1"/>
      <protection hidden="1"/>
    </xf>
    <xf numFmtId="0" fontId="1" fillId="0" borderId="16" xfId="0" applyFont="1" applyBorder="1" applyAlignment="1" applyProtection="1">
      <alignment horizontal="center" wrapText="1"/>
      <protection hidden="1"/>
    </xf>
    <xf numFmtId="0" fontId="1" fillId="0" borderId="18" xfId="0" applyFont="1" applyBorder="1" applyProtection="1">
      <protection hidden="1"/>
    </xf>
    <xf numFmtId="0" fontId="1" fillId="0" borderId="30" xfId="0" applyFont="1" applyBorder="1" applyProtection="1">
      <protection hidden="1"/>
    </xf>
    <xf numFmtId="0" fontId="6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0" fontId="6" fillId="0" borderId="13" xfId="0" applyNumberFormat="1" applyFont="1" applyFill="1" applyBorder="1" applyProtection="1">
      <protection hidden="1"/>
    </xf>
    <xf numFmtId="165" fontId="1" fillId="0" borderId="4" xfId="0" applyNumberFormat="1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165" fontId="1" fillId="0" borderId="13" xfId="0" applyNumberFormat="1" applyFont="1" applyFill="1" applyBorder="1" applyProtection="1">
      <protection hidden="1"/>
    </xf>
    <xf numFmtId="0" fontId="4" fillId="0" borderId="27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167" fontId="1" fillId="0" borderId="21" xfId="0" applyNumberFormat="1" applyFont="1" applyFill="1" applyBorder="1" applyProtection="1">
      <protection locked="0" hidden="1"/>
    </xf>
    <xf numFmtId="0" fontId="1" fillId="0" borderId="21" xfId="0" applyFont="1" applyFill="1" applyBorder="1" applyAlignment="1" applyProtection="1">
      <alignment horizontal="center"/>
      <protection locked="0" hidden="1"/>
    </xf>
    <xf numFmtId="0" fontId="1" fillId="0" borderId="22" xfId="0" applyFont="1" applyFill="1" applyBorder="1" applyAlignment="1" applyProtection="1">
      <alignment horizontal="center"/>
      <protection locked="0" hidden="1"/>
    </xf>
    <xf numFmtId="20" fontId="1" fillId="0" borderId="8" xfId="0" applyNumberFormat="1" applyFont="1" applyFill="1" applyBorder="1" applyProtection="1">
      <protection locked="0" hidden="1"/>
    </xf>
    <xf numFmtId="20" fontId="1" fillId="0" borderId="22" xfId="0" applyNumberFormat="1" applyFont="1" applyFill="1" applyBorder="1" applyProtection="1">
      <protection locked="0" hidden="1"/>
    </xf>
    <xf numFmtId="20" fontId="1" fillId="0" borderId="22" xfId="0" applyNumberFormat="1" applyFont="1" applyFill="1" applyBorder="1" applyAlignment="1" applyProtection="1">
      <alignment horizontal="center"/>
      <protection locked="0" hidden="1"/>
    </xf>
    <xf numFmtId="0" fontId="1" fillId="0" borderId="12" xfId="0" applyFont="1" applyFill="1" applyBorder="1" applyAlignment="1" applyProtection="1">
      <alignment horizontal="center"/>
      <protection locked="0" hidden="1"/>
    </xf>
    <xf numFmtId="0" fontId="1" fillId="0" borderId="25" xfId="0" applyFont="1" applyFill="1" applyBorder="1" applyAlignment="1" applyProtection="1">
      <alignment horizontal="center"/>
      <protection locked="0" hidden="1"/>
    </xf>
    <xf numFmtId="0" fontId="1" fillId="0" borderId="32" xfId="0" applyFont="1" applyFill="1" applyBorder="1" applyAlignment="1" applyProtection="1">
      <alignment horizontal="center"/>
      <protection locked="0" hidden="1"/>
    </xf>
    <xf numFmtId="166" fontId="1" fillId="3" borderId="21" xfId="0" applyNumberFormat="1" applyFont="1" applyFill="1" applyBorder="1" applyAlignment="1" applyProtection="1">
      <alignment horizontal="right"/>
      <protection locked="0" hidden="1"/>
    </xf>
    <xf numFmtId="165" fontId="1" fillId="3" borderId="0" xfId="0" applyNumberFormat="1" applyFont="1" applyFill="1" applyProtection="1">
      <protection locked="0" hidden="1"/>
    </xf>
    <xf numFmtId="0" fontId="1" fillId="3" borderId="5" xfId="0" applyFont="1" applyFill="1" applyBorder="1" applyProtection="1">
      <protection locked="0" hidden="1"/>
    </xf>
    <xf numFmtId="0" fontId="1" fillId="3" borderId="0" xfId="0" applyFont="1" applyFill="1" applyProtection="1">
      <protection hidden="1"/>
    </xf>
    <xf numFmtId="49" fontId="1" fillId="3" borderId="11" xfId="0" applyNumberFormat="1" applyFont="1" applyFill="1" applyBorder="1" applyAlignment="1" applyProtection="1">
      <alignment horizontal="right"/>
      <protection locked="0" hidden="1"/>
    </xf>
    <xf numFmtId="49" fontId="1" fillId="3" borderId="0" xfId="0" quotePrefix="1" applyNumberFormat="1" applyFont="1" applyFill="1" applyBorder="1" applyAlignment="1" applyProtection="1">
      <alignment horizontal="right"/>
      <protection locked="0" hidden="1"/>
    </xf>
    <xf numFmtId="168" fontId="1" fillId="3" borderId="27" xfId="0" applyNumberFormat="1" applyFont="1" applyFill="1" applyBorder="1" applyProtection="1">
      <protection locked="0" hidden="1"/>
    </xf>
    <xf numFmtId="0" fontId="0" fillId="3" borderId="27" xfId="0" applyFill="1" applyBorder="1" applyProtection="1">
      <protection locked="0" hidden="1"/>
    </xf>
    <xf numFmtId="0" fontId="1" fillId="3" borderId="26" xfId="0" applyFont="1" applyFill="1" applyBorder="1" applyProtection="1">
      <protection hidden="1"/>
    </xf>
    <xf numFmtId="0" fontId="0" fillId="3" borderId="26" xfId="0" applyFill="1" applyBorder="1" applyProtection="1">
      <protection hidden="1"/>
    </xf>
    <xf numFmtId="167" fontId="1" fillId="3" borderId="34" xfId="0" applyNumberFormat="1" applyFont="1" applyFill="1" applyBorder="1" applyProtection="1">
      <protection locked="0" hidden="1"/>
    </xf>
    <xf numFmtId="168" fontId="1" fillId="0" borderId="33" xfId="0" applyNumberFormat="1" applyFont="1" applyFill="1" applyBorder="1" applyProtection="1">
      <protection hidden="1"/>
    </xf>
    <xf numFmtId="168" fontId="1" fillId="0" borderId="4" xfId="0" applyNumberFormat="1" applyFont="1" applyFill="1" applyBorder="1" applyProtection="1">
      <protection hidden="1"/>
    </xf>
    <xf numFmtId="168" fontId="3" fillId="4" borderId="28" xfId="0" applyNumberFormat="1" applyFont="1" applyFill="1" applyBorder="1" applyProtection="1">
      <protection hidden="1"/>
    </xf>
    <xf numFmtId="0" fontId="3" fillId="4" borderId="21" xfId="0" applyFont="1" applyFill="1" applyBorder="1" applyProtection="1">
      <protection hidden="1"/>
    </xf>
    <xf numFmtId="0" fontId="1" fillId="3" borderId="0" xfId="0" applyFont="1" applyFill="1" applyBorder="1" applyAlignment="1" applyProtection="1">
      <alignment horizontal="right"/>
      <protection locked="0" hidden="1"/>
    </xf>
    <xf numFmtId="165" fontId="1" fillId="3" borderId="0" xfId="0" applyNumberFormat="1" applyFont="1" applyFill="1" applyBorder="1" applyProtection="1">
      <protection locked="0"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168" fontId="8" fillId="0" borderId="0" xfId="0" applyNumberFormat="1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</cellXfs>
  <cellStyles count="2">
    <cellStyle name="Standard" xfId="0" builtinId="0"/>
    <cellStyle name="Standard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[h]:mm"/>
      <fill>
        <patternFill patternType="solid">
          <fgColor indexed="64"/>
          <bgColor rgb="FFFEECFB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dd\,yyyy/mm/dd"/>
      <fill>
        <patternFill patternType="none">
          <fgColor indexed="64"/>
          <bgColor auto="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</border>
    </dxf>
    <dxf>
      <font>
        <b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EECFB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EECFB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EECFB"/>
      <color rgb="FFFCD8F7"/>
      <color rgb="FFECC6E6"/>
      <color rgb="FFA53792"/>
      <color rgb="FFE0A0D5"/>
      <color rgb="FFE3AB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6A39F4-D2AB-45CB-BFE6-EA4C6F52960B}" name="Tabelle1" displayName="Tabelle1" ref="Q8:R13" totalsRowShown="0" headerRowDxfId="5" headerRowBorderDxfId="4" tableBorderDxfId="3" totalsRowBorderDxfId="2">
  <autoFilter ref="Q8:R13" xr:uid="{1A5046D5-DCE2-434E-93BC-BABCCB70C55F}"/>
  <tableColumns count="2">
    <tableColumn id="1" xr3:uid="{83144306-C16D-4CD7-A08B-65D2D98B2F4A}" name="Wochentag" dataDxfId="1"/>
    <tableColumn id="2" xr3:uid="{2D1D582E-DE95-48D2-9068-012D567326CE}" name="Soll-Stunde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87EF-910A-4F50-88B1-B2B59DEEBA2A}">
  <sheetPr codeName="Tabelle1">
    <pageSetUpPr fitToPage="1"/>
  </sheetPr>
  <dimension ref="A1:S246"/>
  <sheetViews>
    <sheetView tabSelected="1" topLeftCell="A2" zoomScale="80" zoomScaleNormal="80" workbookViewId="0">
      <selection activeCell="B4" sqref="B4"/>
    </sheetView>
  </sheetViews>
  <sheetFormatPr baseColWidth="10" defaultColWidth="11.3984375" defaultRowHeight="15" x14ac:dyDescent="0.4"/>
  <cols>
    <col min="1" max="1" width="1.73046875" style="1" customWidth="1"/>
    <col min="2" max="2" width="18.265625" style="1" customWidth="1"/>
    <col min="3" max="3" width="7" style="1" customWidth="1"/>
    <col min="4" max="4" width="6.86328125" style="1" customWidth="1"/>
    <col min="5" max="5" width="6.265625" style="5" customWidth="1"/>
    <col min="6" max="9" width="3.1328125" style="5" customWidth="1"/>
    <col min="10" max="10" width="8.73046875" style="1" customWidth="1"/>
    <col min="11" max="11" width="21.86328125" style="1" customWidth="1"/>
    <col min="12" max="12" width="7.265625" style="1" customWidth="1"/>
    <col min="13" max="13" width="8" style="1" customWidth="1"/>
    <col min="14" max="14" width="1.73046875" style="1" customWidth="1"/>
    <col min="15" max="15" width="11.3984375" style="1"/>
    <col min="16" max="16" width="17" style="1" hidden="1" customWidth="1"/>
    <col min="17" max="17" width="16.265625" style="1" customWidth="1"/>
    <col min="18" max="18" width="18.59765625" style="1" customWidth="1"/>
    <col min="19" max="19" width="16.3984375" style="1" bestFit="1" customWidth="1"/>
    <col min="20" max="16384" width="11.3984375" style="1"/>
  </cols>
  <sheetData>
    <row r="1" spans="1:18" ht="27" hidden="1" customHeight="1" x14ac:dyDescent="0.4">
      <c r="B1" s="2">
        <v>0.33333333333333331</v>
      </c>
      <c r="C1" s="3">
        <v>0.34722222222222227</v>
      </c>
      <c r="D1" s="3">
        <v>0.34027777777777773</v>
      </c>
      <c r="E1" s="4" t="str">
        <f>" "&amp;J4</f>
        <v xml:space="preserve"> </v>
      </c>
      <c r="H1" s="6"/>
      <c r="J1" s="7">
        <f>J4/5</f>
        <v>0</v>
      </c>
      <c r="K1" s="7"/>
      <c r="L1" s="7">
        <f>J1</f>
        <v>0</v>
      </c>
    </row>
    <row r="2" spans="1:18" ht="8.1" customHeight="1" thickBot="1" x14ac:dyDescent="0.45">
      <c r="A2" s="8"/>
      <c r="B2" s="9"/>
      <c r="C2" s="10"/>
      <c r="D2" s="11"/>
      <c r="E2" s="12"/>
      <c r="F2" s="12"/>
      <c r="G2" s="12"/>
      <c r="H2" s="12"/>
      <c r="I2" s="12"/>
      <c r="J2" s="11"/>
      <c r="K2" s="11"/>
      <c r="L2" s="11"/>
      <c r="M2" s="11"/>
      <c r="N2" s="13"/>
    </row>
    <row r="3" spans="1:18" ht="15.4" x14ac:dyDescent="0.45">
      <c r="A3" s="14"/>
      <c r="B3" s="15" t="s">
        <v>0</v>
      </c>
      <c r="C3" s="16"/>
      <c r="D3" s="16"/>
      <c r="E3" s="17" t="s">
        <v>23</v>
      </c>
      <c r="F3" s="18"/>
      <c r="G3" s="19"/>
      <c r="H3" s="20"/>
      <c r="I3" s="20"/>
      <c r="J3" s="21"/>
      <c r="K3" s="110"/>
      <c r="L3" s="22"/>
      <c r="M3" s="23"/>
      <c r="N3" s="24"/>
    </row>
    <row r="4" spans="1:18" ht="15.75" thickBot="1" x14ac:dyDescent="0.5">
      <c r="A4" s="14"/>
      <c r="B4" s="108"/>
      <c r="C4" s="109"/>
      <c r="D4" s="109"/>
      <c r="E4" s="25" t="s">
        <v>22</v>
      </c>
      <c r="F4" s="26"/>
      <c r="H4" s="27"/>
      <c r="I4" s="28"/>
      <c r="J4" s="29"/>
      <c r="K4" s="29">
        <f>SUM(Tabelle1[Soll-Stunden])</f>
        <v>0</v>
      </c>
      <c r="L4" s="30"/>
      <c r="N4" s="24"/>
    </row>
    <row r="5" spans="1:18" ht="8.1" customHeight="1" thickBot="1" x14ac:dyDescent="0.45">
      <c r="A5" s="14"/>
      <c r="B5" s="31"/>
      <c r="C5" s="31"/>
      <c r="D5" s="31"/>
      <c r="E5" s="32"/>
      <c r="F5" s="32"/>
      <c r="G5" s="32"/>
      <c r="H5" s="32"/>
      <c r="I5" s="32"/>
      <c r="J5" s="31"/>
      <c r="K5" s="31"/>
      <c r="L5" s="31"/>
      <c r="M5" s="31"/>
      <c r="N5" s="33"/>
    </row>
    <row r="6" spans="1:18" ht="15.4" thickBot="1" x14ac:dyDescent="0.45">
      <c r="A6" s="14"/>
      <c r="B6" s="34" t="s">
        <v>1</v>
      </c>
      <c r="C6" s="35" t="s">
        <v>2</v>
      </c>
      <c r="D6" s="35"/>
      <c r="E6" s="36"/>
      <c r="F6" s="37"/>
      <c r="G6" s="37"/>
      <c r="H6" s="37"/>
      <c r="I6" s="83"/>
      <c r="J6" s="39"/>
      <c r="K6" s="88"/>
      <c r="L6" s="83"/>
      <c r="M6" s="38" t="s">
        <v>3</v>
      </c>
      <c r="N6" s="24"/>
    </row>
    <row r="7" spans="1:18" ht="93.75" customHeight="1" thickBot="1" x14ac:dyDescent="0.45">
      <c r="A7" s="14"/>
      <c r="B7" s="34"/>
      <c r="C7" s="40" t="s">
        <v>4</v>
      </c>
      <c r="D7" s="40" t="s">
        <v>5</v>
      </c>
      <c r="E7" s="41" t="s">
        <v>6</v>
      </c>
      <c r="F7" s="42" t="s">
        <v>7</v>
      </c>
      <c r="G7" s="42" t="s">
        <v>18</v>
      </c>
      <c r="H7" s="42" t="s">
        <v>8</v>
      </c>
      <c r="I7" s="84" t="s">
        <v>20</v>
      </c>
      <c r="J7" s="85" t="s">
        <v>16</v>
      </c>
      <c r="K7" s="86" t="s">
        <v>9</v>
      </c>
      <c r="L7" s="85" t="s">
        <v>10</v>
      </c>
      <c r="M7" s="87"/>
      <c r="N7" s="24"/>
    </row>
    <row r="8" spans="1:18" x14ac:dyDescent="0.4">
      <c r="A8" s="14"/>
      <c r="B8" s="106">
        <v>44866</v>
      </c>
      <c r="C8" s="97"/>
      <c r="D8" s="97"/>
      <c r="E8" s="97"/>
      <c r="F8" s="98"/>
      <c r="G8" s="98"/>
      <c r="H8" s="98"/>
      <c r="I8" s="99"/>
      <c r="J8" s="97">
        <f t="shared" ref="J8:J38" si="0">+IFERROR(VLOOKUP(TRIM(TEXT(B8,"TTT")),$Q$9:$R$13,2,0),"")</f>
        <v>0</v>
      </c>
      <c r="K8" s="100"/>
      <c r="L8" s="43">
        <f>IF(B8&lt;&gt;"",IF(ISBLANK(J8),D8-C8-E8,IF(D8-C8-E8&lt;0,J8-E8,IF(F8="x",J8,IF(G8="x",J8,IF(H8="x",J8,IF(I8="x",J8,D8-C8-E8)))))),"")</f>
        <v>0</v>
      </c>
      <c r="M8" s="44" t="str">
        <f ca="1">IF(TEXT(B8,"TTT")="So",TEXT(IF(DAY(B8)&gt;7,SUM((INDIRECT("L"&amp;ROW()-6)):(INDIRECT("L"&amp;ROW()))),SUM((INDIRECT("L"&amp;ROW()-DAY(B8)+1)):(INDIRECT("L"&amp;ROW())))),"[hh]:mm"),"")</f>
        <v/>
      </c>
      <c r="N8" s="24"/>
      <c r="Q8" s="119" t="s">
        <v>31</v>
      </c>
      <c r="R8" s="120" t="s">
        <v>32</v>
      </c>
    </row>
    <row r="9" spans="1:18" x14ac:dyDescent="0.4">
      <c r="A9" s="14"/>
      <c r="B9" s="45">
        <f>IF(MONTH($B$8+ROW()-8)=MONTH($B$8),$B$8+ROW()-8,"")</f>
        <v>44867</v>
      </c>
      <c r="C9" s="97"/>
      <c r="D9" s="97"/>
      <c r="E9" s="97"/>
      <c r="F9" s="98"/>
      <c r="G9" s="98"/>
      <c r="H9" s="98"/>
      <c r="I9" s="99"/>
      <c r="J9" s="97">
        <f t="shared" si="0"/>
        <v>0</v>
      </c>
      <c r="K9" s="101"/>
      <c r="L9" s="43">
        <f t="shared" ref="L9:L39" si="1">IF(B9&lt;&gt;"",IF(ISBLANK(J9),D9-C9-E9,IF(D9-C9-E9&lt;0,J9-E9,IF(F9="x",J9,IF(G9="x",J9,IF(H9="x",J9,IF(I9="x",J9,D9-C9-E9)))))),"")</f>
        <v>0</v>
      </c>
      <c r="M9" s="44" t="str">
        <f ca="1">IF(TEXT(B9,"TTT")="So",TEXT(IF(DAY(B9)&gt;7,SUM((INDIRECT("L"&amp;ROW()-6)):(INDIRECT("L"&amp;ROW()))),SUM((INDIRECT("L"&amp;ROW()-DAY(B9)+1)):(INDIRECT("L"&amp;ROW())))),"[hh]:mm"),"")</f>
        <v/>
      </c>
      <c r="N9" s="46"/>
      <c r="Q9" s="117" t="s">
        <v>26</v>
      </c>
      <c r="R9" s="116">
        <v>0</v>
      </c>
    </row>
    <row r="10" spans="1:18" x14ac:dyDescent="0.4">
      <c r="A10" s="14"/>
      <c r="B10" s="45">
        <f t="shared" ref="B10:B38" si="2">IF(MONTH($B$8+ROW()-8)=MONTH($B$8),$B$8+ROW()-8,"")</f>
        <v>44868</v>
      </c>
      <c r="C10" s="97"/>
      <c r="D10" s="97"/>
      <c r="E10" s="97"/>
      <c r="F10" s="98"/>
      <c r="G10" s="98"/>
      <c r="H10" s="98"/>
      <c r="I10" s="99"/>
      <c r="J10" s="97">
        <f t="shared" si="0"/>
        <v>0</v>
      </c>
      <c r="K10" s="101"/>
      <c r="L10" s="43">
        <f t="shared" si="1"/>
        <v>0</v>
      </c>
      <c r="M10" s="44" t="str">
        <f ca="1">IF(TEXT(B10,"TTT")="So",TEXT(IF(DAY(B10)&gt;7,SUM((INDIRECT("L"&amp;ROW()-6)):(INDIRECT("L"&amp;ROW()))),SUM((INDIRECT("L"&amp;ROW()-DAY(B10)+1)):(INDIRECT("L"&amp;ROW())))),"[hh]:mm"),"")</f>
        <v/>
      </c>
      <c r="N10" s="24"/>
      <c r="Q10" s="117" t="s">
        <v>27</v>
      </c>
      <c r="R10" s="116">
        <v>0</v>
      </c>
    </row>
    <row r="11" spans="1:18" x14ac:dyDescent="0.4">
      <c r="A11" s="14"/>
      <c r="B11" s="45">
        <f t="shared" si="2"/>
        <v>44869</v>
      </c>
      <c r="C11" s="97"/>
      <c r="D11" s="97"/>
      <c r="E11" s="97"/>
      <c r="F11" s="98"/>
      <c r="G11" s="98"/>
      <c r="H11" s="98"/>
      <c r="I11" s="102"/>
      <c r="J11" s="97">
        <f t="shared" si="0"/>
        <v>0</v>
      </c>
      <c r="K11" s="101"/>
      <c r="L11" s="43">
        <f t="shared" si="1"/>
        <v>0</v>
      </c>
      <c r="M11" s="44" t="str">
        <f ca="1">IF(TEXT(B11,"TTT")="So",TEXT(IF(DAY(B11)&gt;7,SUM((INDIRECT("L"&amp;ROW()-6)):(INDIRECT("L"&amp;ROW()))),SUM((INDIRECT("L"&amp;ROW()-DAY(B11)+1)):(INDIRECT("L"&amp;ROW())))),"[hh]:mm"),"")</f>
        <v/>
      </c>
      <c r="N11" s="24"/>
      <c r="Q11" s="117" t="s">
        <v>28</v>
      </c>
      <c r="R11" s="116">
        <v>0</v>
      </c>
    </row>
    <row r="12" spans="1:18" x14ac:dyDescent="0.4">
      <c r="A12" s="14"/>
      <c r="B12" s="45">
        <f t="shared" si="2"/>
        <v>44870</v>
      </c>
      <c r="C12" s="97"/>
      <c r="D12" s="97"/>
      <c r="E12" s="97"/>
      <c r="F12" s="98"/>
      <c r="G12" s="98"/>
      <c r="H12" s="98"/>
      <c r="I12" s="99"/>
      <c r="J12" s="97" t="str">
        <f t="shared" si="0"/>
        <v/>
      </c>
      <c r="K12" s="101"/>
      <c r="L12" s="43">
        <f t="shared" si="1"/>
        <v>0</v>
      </c>
      <c r="M12" s="44" t="str">
        <f ca="1">IF(TEXT(B12,"TTT")="So",TEXT(IF(DAY(B12)&gt;7,SUM((INDIRECT("L"&amp;ROW()-6)):(INDIRECT("L"&amp;ROW()))),SUM((INDIRECT("L"&amp;ROW()-DAY(B12)+1)):(INDIRECT("L"&amp;ROW())))),"[hh]:mm"),"")</f>
        <v/>
      </c>
      <c r="N12" s="24"/>
      <c r="Q12" s="117" t="s">
        <v>29</v>
      </c>
      <c r="R12" s="116">
        <v>0</v>
      </c>
    </row>
    <row r="13" spans="1:18" x14ac:dyDescent="0.4">
      <c r="A13" s="14"/>
      <c r="B13" s="45">
        <f t="shared" si="2"/>
        <v>44871</v>
      </c>
      <c r="C13" s="97"/>
      <c r="D13" s="97"/>
      <c r="E13" s="97"/>
      <c r="F13" s="98"/>
      <c r="G13" s="98"/>
      <c r="H13" s="98"/>
      <c r="I13" s="99"/>
      <c r="J13" s="97" t="str">
        <f t="shared" si="0"/>
        <v/>
      </c>
      <c r="K13" s="101"/>
      <c r="L13" s="43">
        <f t="shared" si="1"/>
        <v>0</v>
      </c>
      <c r="M13" s="44" t="str">
        <f ca="1">IF(TEXT(B13,"TTT")="So",TEXT(IF(DAY(B13)&gt;7,SUM((INDIRECT("L"&amp;ROW()-6)):(INDIRECT("L"&amp;ROW()))),SUM((INDIRECT("L"&amp;ROW()-DAY(B13)+1)):(INDIRECT("L"&amp;ROW())))),"[hh]:mm"),"")</f>
        <v>00:00</v>
      </c>
      <c r="N13" s="24"/>
      <c r="Q13" s="118" t="s">
        <v>30</v>
      </c>
      <c r="R13" s="116">
        <v>0</v>
      </c>
    </row>
    <row r="14" spans="1:18" x14ac:dyDescent="0.4">
      <c r="A14" s="14"/>
      <c r="B14" s="45">
        <f t="shared" si="2"/>
        <v>44872</v>
      </c>
      <c r="C14" s="97"/>
      <c r="D14" s="97"/>
      <c r="E14" s="97"/>
      <c r="F14" s="98"/>
      <c r="G14" s="98"/>
      <c r="H14" s="98"/>
      <c r="I14" s="102"/>
      <c r="J14" s="97">
        <f t="shared" si="0"/>
        <v>0</v>
      </c>
      <c r="K14" s="101"/>
      <c r="L14" s="43">
        <f t="shared" si="1"/>
        <v>0</v>
      </c>
      <c r="M14" s="44" t="str">
        <f ca="1">IF(TEXT(B14,"TTT")="So",TEXT(IF(DAY(B14)&gt;7,SUM((INDIRECT("L"&amp;ROW()-6)):(INDIRECT("L"&amp;ROW()))),SUM((INDIRECT("L"&amp;ROW()-DAY(B14)+1)):(INDIRECT("L"&amp;ROW())))),"[hh]:mm"),"")</f>
        <v/>
      </c>
      <c r="N14" s="24"/>
    </row>
    <row r="15" spans="1:18" x14ac:dyDescent="0.4">
      <c r="A15" s="14"/>
      <c r="B15" s="45">
        <f t="shared" si="2"/>
        <v>44873</v>
      </c>
      <c r="C15" s="97"/>
      <c r="D15" s="97"/>
      <c r="E15" s="97"/>
      <c r="F15" s="98"/>
      <c r="G15" s="98"/>
      <c r="H15" s="98"/>
      <c r="I15" s="103"/>
      <c r="J15" s="97">
        <f t="shared" si="0"/>
        <v>0</v>
      </c>
      <c r="K15" s="101"/>
      <c r="L15" s="43">
        <f t="shared" si="1"/>
        <v>0</v>
      </c>
      <c r="M15" s="44" t="str">
        <f ca="1">IF(TEXT(B15,"TTT")="So",TEXT(IF(DAY(B15)&gt;7,SUM((INDIRECT("L"&amp;ROW()-6)):(INDIRECT("L"&amp;ROW()))),SUM((INDIRECT("L"&amp;ROW()-DAY(B15)+1)):(INDIRECT("L"&amp;ROW())))),"[hh]:mm"),"")</f>
        <v/>
      </c>
      <c r="N15" s="24"/>
    </row>
    <row r="16" spans="1:18" x14ac:dyDescent="0.4">
      <c r="A16" s="14"/>
      <c r="B16" s="45">
        <f t="shared" si="2"/>
        <v>44874</v>
      </c>
      <c r="C16" s="97"/>
      <c r="D16" s="97"/>
      <c r="E16" s="97"/>
      <c r="F16" s="98"/>
      <c r="G16" s="98"/>
      <c r="H16" s="98"/>
      <c r="I16" s="104"/>
      <c r="J16" s="97">
        <f t="shared" si="0"/>
        <v>0</v>
      </c>
      <c r="K16" s="101"/>
      <c r="L16" s="43">
        <f t="shared" si="1"/>
        <v>0</v>
      </c>
      <c r="M16" s="44" t="str">
        <f ca="1">IF(TEXT(B16,"TTT")="So",TEXT(IF(DAY(B16)&gt;7,SUM((INDIRECT("L"&amp;ROW()-6)):(INDIRECT("L"&amp;ROW()))),SUM((INDIRECT("L"&amp;ROW()-DAY(B16)+1)):(INDIRECT("L"&amp;ROW())))),"[hh]:mm"),"")</f>
        <v/>
      </c>
      <c r="N16" s="24"/>
    </row>
    <row r="17" spans="1:19" x14ac:dyDescent="0.4">
      <c r="A17" s="14"/>
      <c r="B17" s="45">
        <f t="shared" si="2"/>
        <v>44875</v>
      </c>
      <c r="C17" s="97"/>
      <c r="D17" s="97"/>
      <c r="E17" s="97"/>
      <c r="F17" s="98"/>
      <c r="G17" s="98"/>
      <c r="H17" s="98"/>
      <c r="I17" s="104"/>
      <c r="J17" s="97">
        <f t="shared" si="0"/>
        <v>0</v>
      </c>
      <c r="K17" s="101"/>
      <c r="L17" s="43">
        <f t="shared" si="1"/>
        <v>0</v>
      </c>
      <c r="M17" s="44" t="str">
        <f ca="1">IF(TEXT(B17,"TTT")="So",TEXT(IF(DAY(B17)&gt;7,SUM((INDIRECT("L"&amp;ROW()-6)):(INDIRECT("L"&amp;ROW()))),SUM((INDIRECT("L"&amp;ROW()-DAY(B17)+1)):(INDIRECT("L"&amp;ROW())))),"[hh]:mm"),"")</f>
        <v/>
      </c>
      <c r="N17" s="24"/>
      <c r="Q17" s="3"/>
      <c r="S17" s="50"/>
    </row>
    <row r="18" spans="1:19" x14ac:dyDescent="0.4">
      <c r="A18" s="14"/>
      <c r="B18" s="45">
        <f t="shared" si="2"/>
        <v>44876</v>
      </c>
      <c r="C18" s="97"/>
      <c r="D18" s="97"/>
      <c r="E18" s="97"/>
      <c r="F18" s="98"/>
      <c r="G18" s="98"/>
      <c r="H18" s="98"/>
      <c r="I18" s="105"/>
      <c r="J18" s="97">
        <f t="shared" si="0"/>
        <v>0</v>
      </c>
      <c r="K18" s="101"/>
      <c r="L18" s="43">
        <f t="shared" si="1"/>
        <v>0</v>
      </c>
      <c r="M18" s="44" t="str">
        <f ca="1">IF(TEXT(B18,"TTT")="So",TEXT(IF(DAY(B18)&gt;7,SUM((INDIRECT("L"&amp;ROW()-6)):(INDIRECT("L"&amp;ROW()))),SUM((INDIRECT("L"&amp;ROW()-DAY(B18)+1)):(INDIRECT("L"&amp;ROW())))),"[hh]:mm"),"")</f>
        <v/>
      </c>
      <c r="N18" s="24"/>
    </row>
    <row r="19" spans="1:19" x14ac:dyDescent="0.4">
      <c r="A19" s="14"/>
      <c r="B19" s="45">
        <f t="shared" si="2"/>
        <v>44877</v>
      </c>
      <c r="C19" s="97"/>
      <c r="D19" s="97"/>
      <c r="E19" s="97"/>
      <c r="F19" s="98"/>
      <c r="G19" s="98"/>
      <c r="H19" s="98"/>
      <c r="I19" s="99"/>
      <c r="J19" s="97" t="str">
        <f t="shared" si="0"/>
        <v/>
      </c>
      <c r="K19" s="101"/>
      <c r="L19" s="43">
        <f t="shared" si="1"/>
        <v>0</v>
      </c>
      <c r="M19" s="44" t="str">
        <f ca="1">IF(TEXT(B19,"TTT")="So",TEXT(IF(DAY(B19)&gt;7,SUM((INDIRECT("L"&amp;ROW()-6)):(INDIRECT("L"&amp;ROW()))),SUM((INDIRECT("L"&amp;ROW()-DAY(B19)+1)):(INDIRECT("L"&amp;ROW())))),"[hh]:mm"),"")</f>
        <v/>
      </c>
      <c r="N19" s="24"/>
    </row>
    <row r="20" spans="1:19" x14ac:dyDescent="0.4">
      <c r="A20" s="14"/>
      <c r="B20" s="45">
        <f t="shared" si="2"/>
        <v>44878</v>
      </c>
      <c r="C20" s="97"/>
      <c r="D20" s="97"/>
      <c r="E20" s="97"/>
      <c r="F20" s="98"/>
      <c r="G20" s="98"/>
      <c r="H20" s="98"/>
      <c r="I20" s="99"/>
      <c r="J20" s="97" t="str">
        <f t="shared" si="0"/>
        <v/>
      </c>
      <c r="K20" s="101"/>
      <c r="L20" s="43">
        <f t="shared" si="1"/>
        <v>0</v>
      </c>
      <c r="M20" s="44" t="str">
        <f ca="1">IF(TEXT(B20,"TTT")="So",TEXT(IF(DAY(B20)&gt;7,SUM((INDIRECT("L"&amp;ROW()-6)):(INDIRECT("L"&amp;ROW()))),SUM((INDIRECT("L"&amp;ROW()-DAY(B20)+1)):(INDIRECT("L"&amp;ROW())))),"[hh]:mm"),"")</f>
        <v>00:00</v>
      </c>
      <c r="N20" s="24"/>
    </row>
    <row r="21" spans="1:19" x14ac:dyDescent="0.4">
      <c r="A21" s="14"/>
      <c r="B21" s="45">
        <f t="shared" si="2"/>
        <v>44879</v>
      </c>
      <c r="C21" s="97"/>
      <c r="D21" s="97"/>
      <c r="E21" s="97"/>
      <c r="F21" s="98"/>
      <c r="G21" s="98"/>
      <c r="H21" s="98"/>
      <c r="I21" s="99"/>
      <c r="J21" s="97">
        <f t="shared" si="0"/>
        <v>0</v>
      </c>
      <c r="K21" s="101"/>
      <c r="L21" s="43">
        <f t="shared" si="1"/>
        <v>0</v>
      </c>
      <c r="M21" s="44" t="str">
        <f ca="1">IF(TEXT(B21,"TTT")="So",TEXT(IF(DAY(B21)&gt;7,SUM((INDIRECT("L"&amp;ROW()-6)):(INDIRECT("L"&amp;ROW()))),SUM((INDIRECT("L"&amp;ROW()-DAY(B21)+1)):(INDIRECT("L"&amp;ROW())))),"[hh]:mm"),"")</f>
        <v/>
      </c>
      <c r="N21" s="24"/>
    </row>
    <row r="22" spans="1:19" x14ac:dyDescent="0.4">
      <c r="A22" s="14"/>
      <c r="B22" s="45">
        <f t="shared" si="2"/>
        <v>44880</v>
      </c>
      <c r="C22" s="97"/>
      <c r="D22" s="97"/>
      <c r="E22" s="97"/>
      <c r="F22" s="98"/>
      <c r="G22" s="98"/>
      <c r="H22" s="98"/>
      <c r="I22" s="99"/>
      <c r="J22" s="97">
        <f t="shared" si="0"/>
        <v>0</v>
      </c>
      <c r="K22" s="101"/>
      <c r="L22" s="43">
        <f t="shared" si="1"/>
        <v>0</v>
      </c>
      <c r="M22" s="44" t="str">
        <f ca="1">IF(TEXT(B22,"TTT")="So",TEXT(IF(DAY(B22)&gt;7,SUM((INDIRECT("L"&amp;ROW()-6)):(INDIRECT("L"&amp;ROW()))),SUM((INDIRECT("L"&amp;ROW()-DAY(B22)+1)):(INDIRECT("L"&amp;ROW())))),"[hh]:mm"),"")</f>
        <v/>
      </c>
      <c r="N22" s="24"/>
    </row>
    <row r="23" spans="1:19" x14ac:dyDescent="0.4">
      <c r="A23" s="14"/>
      <c r="B23" s="45">
        <f t="shared" si="2"/>
        <v>44881</v>
      </c>
      <c r="C23" s="97"/>
      <c r="D23" s="97"/>
      <c r="E23" s="97"/>
      <c r="F23" s="98"/>
      <c r="G23" s="98"/>
      <c r="H23" s="98"/>
      <c r="I23" s="99"/>
      <c r="J23" s="97">
        <f t="shared" si="0"/>
        <v>0</v>
      </c>
      <c r="K23" s="101"/>
      <c r="L23" s="43">
        <f t="shared" si="1"/>
        <v>0</v>
      </c>
      <c r="M23" s="44" t="str">
        <f ca="1">IF(TEXT(B23,"TTT")="So",TEXT(IF(DAY(B23)&gt;7,SUM((INDIRECT("L"&amp;ROW()-6)):(INDIRECT("L"&amp;ROW()))),SUM((INDIRECT("L"&amp;ROW()-DAY(B23)+1)):(INDIRECT("L"&amp;ROW())))),"[hh]:mm"),"")</f>
        <v/>
      </c>
      <c r="N23" s="24"/>
    </row>
    <row r="24" spans="1:19" x14ac:dyDescent="0.4">
      <c r="A24" s="14"/>
      <c r="B24" s="45">
        <f t="shared" si="2"/>
        <v>44882</v>
      </c>
      <c r="C24" s="97"/>
      <c r="D24" s="97"/>
      <c r="E24" s="97"/>
      <c r="F24" s="98"/>
      <c r="G24" s="98"/>
      <c r="H24" s="98"/>
      <c r="I24" s="103"/>
      <c r="J24" s="97">
        <f t="shared" si="0"/>
        <v>0</v>
      </c>
      <c r="K24" s="101"/>
      <c r="L24" s="43">
        <f t="shared" si="1"/>
        <v>0</v>
      </c>
      <c r="M24" s="44" t="str">
        <f ca="1">IF(TEXT(B24,"TTT")="So",TEXT(IF(DAY(B24)&gt;7,SUM((INDIRECT("L"&amp;ROW()-6)):(INDIRECT("L"&amp;ROW()))),SUM((INDIRECT("L"&amp;ROW()-DAY(B24)+1)):(INDIRECT("L"&amp;ROW())))),"[hh]:mm"),"")</f>
        <v/>
      </c>
      <c r="N24" s="24"/>
    </row>
    <row r="25" spans="1:19" x14ac:dyDescent="0.4">
      <c r="A25" s="14"/>
      <c r="B25" s="45">
        <f t="shared" si="2"/>
        <v>44883</v>
      </c>
      <c r="C25" s="97"/>
      <c r="D25" s="97"/>
      <c r="E25" s="97"/>
      <c r="F25" s="98"/>
      <c r="G25" s="98"/>
      <c r="H25" s="98"/>
      <c r="I25" s="105"/>
      <c r="J25" s="97">
        <f t="shared" si="0"/>
        <v>0</v>
      </c>
      <c r="K25" s="101"/>
      <c r="L25" s="43">
        <f t="shared" si="1"/>
        <v>0</v>
      </c>
      <c r="M25" s="44" t="str">
        <f ca="1">IF(TEXT(B25,"TTT")="So",TEXT(IF(DAY(B25)&gt;7,SUM((INDIRECT("L"&amp;ROW()-6)):(INDIRECT("L"&amp;ROW()))),SUM((INDIRECT("L"&amp;ROW()-DAY(B25)+1)):(INDIRECT("L"&amp;ROW())))),"[hh]:mm"),"")</f>
        <v/>
      </c>
      <c r="N25" s="24"/>
    </row>
    <row r="26" spans="1:19" x14ac:dyDescent="0.4">
      <c r="A26" s="14"/>
      <c r="B26" s="45">
        <f t="shared" si="2"/>
        <v>44884</v>
      </c>
      <c r="C26" s="97"/>
      <c r="D26" s="97"/>
      <c r="E26" s="97"/>
      <c r="F26" s="98"/>
      <c r="G26" s="98"/>
      <c r="H26" s="98"/>
      <c r="I26" s="99"/>
      <c r="J26" s="97" t="str">
        <f t="shared" si="0"/>
        <v/>
      </c>
      <c r="K26" s="101"/>
      <c r="L26" s="43">
        <f t="shared" si="1"/>
        <v>0</v>
      </c>
      <c r="M26" s="44" t="str">
        <f ca="1">IF(TEXT(B26,"TTT")="So",TEXT(IF(DAY(B26)&gt;7,SUM((INDIRECT("L"&amp;ROW()-6)):(INDIRECT("L"&amp;ROW()))),SUM((INDIRECT("L"&amp;ROW()-DAY(B26)+1)):(INDIRECT("L"&amp;ROW())))),"[hh]:mm"),"")</f>
        <v/>
      </c>
      <c r="N26" s="24"/>
    </row>
    <row r="27" spans="1:19" x14ac:dyDescent="0.4">
      <c r="A27" s="14"/>
      <c r="B27" s="45">
        <f t="shared" si="2"/>
        <v>44885</v>
      </c>
      <c r="C27" s="97"/>
      <c r="D27" s="97"/>
      <c r="E27" s="97"/>
      <c r="F27" s="98"/>
      <c r="G27" s="98"/>
      <c r="H27" s="98"/>
      <c r="I27" s="99"/>
      <c r="J27" s="97" t="str">
        <f t="shared" si="0"/>
        <v/>
      </c>
      <c r="K27" s="101"/>
      <c r="L27" s="43">
        <f t="shared" si="1"/>
        <v>0</v>
      </c>
      <c r="M27" s="44" t="str">
        <f ca="1">IF(TEXT(B27,"TTT")="So",TEXT(IF(DAY(B27)&gt;7,SUM((INDIRECT("L"&amp;ROW()-6)):(INDIRECT("L"&amp;ROW()))),SUM((INDIRECT("L"&amp;ROW()-DAY(B27)+1)):(INDIRECT("L"&amp;ROW())))),"[hh]:mm"),"")</f>
        <v>00:00</v>
      </c>
      <c r="N27" s="24"/>
    </row>
    <row r="28" spans="1:19" x14ac:dyDescent="0.4">
      <c r="A28" s="14"/>
      <c r="B28" s="45">
        <f t="shared" si="2"/>
        <v>44886</v>
      </c>
      <c r="C28" s="97"/>
      <c r="D28" s="97"/>
      <c r="E28" s="97"/>
      <c r="F28" s="98"/>
      <c r="G28" s="98"/>
      <c r="H28" s="98"/>
      <c r="I28" s="99"/>
      <c r="J28" s="97">
        <f t="shared" si="0"/>
        <v>0</v>
      </c>
      <c r="K28" s="101"/>
      <c r="L28" s="43">
        <f t="shared" si="1"/>
        <v>0</v>
      </c>
      <c r="M28" s="44" t="str">
        <f ca="1">IF(TEXT(B28,"TTT")="So",TEXT(IF(DAY(B28)&gt;7,SUM((INDIRECT("L"&amp;ROW()-6)):(INDIRECT("L"&amp;ROW()))),SUM((INDIRECT("L"&amp;ROW()-DAY(B28)+1)):(INDIRECT("L"&amp;ROW())))),"[hh]:mm"),"")</f>
        <v/>
      </c>
      <c r="N28" s="24"/>
    </row>
    <row r="29" spans="1:19" x14ac:dyDescent="0.4">
      <c r="A29" s="14"/>
      <c r="B29" s="45">
        <f t="shared" si="2"/>
        <v>44887</v>
      </c>
      <c r="C29" s="97"/>
      <c r="D29" s="97"/>
      <c r="E29" s="97"/>
      <c r="F29" s="98"/>
      <c r="G29" s="98"/>
      <c r="H29" s="98"/>
      <c r="I29" s="105"/>
      <c r="J29" s="97">
        <f t="shared" si="0"/>
        <v>0</v>
      </c>
      <c r="K29" s="101"/>
      <c r="L29" s="43">
        <f t="shared" si="1"/>
        <v>0</v>
      </c>
      <c r="M29" s="44" t="str">
        <f ca="1">IF(TEXT(B29,"TTT")="So",TEXT(IF(DAY(B29)&gt;7,SUM((INDIRECT("L"&amp;ROW()-6)):(INDIRECT("L"&amp;ROW()))),SUM((INDIRECT("L"&amp;ROW()-DAY(B29)+1)):(INDIRECT("L"&amp;ROW())))),"[hh]:mm"),"")</f>
        <v/>
      </c>
      <c r="N29" s="24"/>
    </row>
    <row r="30" spans="1:19" x14ac:dyDescent="0.4">
      <c r="A30" s="14"/>
      <c r="B30" s="45">
        <f t="shared" si="2"/>
        <v>44888</v>
      </c>
      <c r="C30" s="97"/>
      <c r="D30" s="97"/>
      <c r="E30" s="97"/>
      <c r="F30" s="98"/>
      <c r="G30" s="98"/>
      <c r="H30" s="98"/>
      <c r="I30" s="99"/>
      <c r="J30" s="97">
        <f t="shared" si="0"/>
        <v>0</v>
      </c>
      <c r="K30" s="101"/>
      <c r="L30" s="43">
        <f t="shared" si="1"/>
        <v>0</v>
      </c>
      <c r="M30" s="44" t="str">
        <f ca="1">IF(TEXT(B30,"TTT")="So",TEXT(IF(DAY(B30)&gt;7,SUM((INDIRECT("L"&amp;ROW()-6)):(INDIRECT("L"&amp;ROW()))),SUM((INDIRECT("L"&amp;ROW()-DAY(B30)+1)):(INDIRECT("L"&amp;ROW())))),"[hh]:mm"),"")</f>
        <v/>
      </c>
      <c r="N30" s="24"/>
    </row>
    <row r="31" spans="1:19" x14ac:dyDescent="0.4">
      <c r="A31" s="14"/>
      <c r="B31" s="45">
        <f t="shared" si="2"/>
        <v>44889</v>
      </c>
      <c r="C31" s="97"/>
      <c r="D31" s="97"/>
      <c r="E31" s="97"/>
      <c r="F31" s="98"/>
      <c r="G31" s="98"/>
      <c r="H31" s="98"/>
      <c r="I31" s="99"/>
      <c r="J31" s="97">
        <f t="shared" si="0"/>
        <v>0</v>
      </c>
      <c r="K31" s="101"/>
      <c r="L31" s="43">
        <f t="shared" si="1"/>
        <v>0</v>
      </c>
      <c r="M31" s="44" t="str">
        <f ca="1">IF(TEXT(B31,"TTT")="So",TEXT(IF(DAY(B31)&gt;7,SUM((INDIRECT("L"&amp;ROW()-6)):(INDIRECT("L"&amp;ROW()))),SUM((INDIRECT("L"&amp;ROW()-DAY(B31)+1)):(INDIRECT("L"&amp;ROW())))),"[hh]:mm"),"")</f>
        <v/>
      </c>
      <c r="N31" s="24"/>
    </row>
    <row r="32" spans="1:19" x14ac:dyDescent="0.4">
      <c r="A32" s="14"/>
      <c r="B32" s="45">
        <f t="shared" si="2"/>
        <v>44890</v>
      </c>
      <c r="C32" s="97"/>
      <c r="D32" s="97"/>
      <c r="E32" s="97"/>
      <c r="F32" s="98"/>
      <c r="G32" s="98"/>
      <c r="H32" s="98"/>
      <c r="I32" s="99"/>
      <c r="J32" s="97">
        <f t="shared" si="0"/>
        <v>0</v>
      </c>
      <c r="K32" s="101"/>
      <c r="L32" s="43">
        <f t="shared" si="1"/>
        <v>0</v>
      </c>
      <c r="M32" s="44" t="str">
        <f ca="1">IF(TEXT(B32,"TTT")="So",TEXT(IF(DAY(B32)&gt;7,SUM((INDIRECT("L"&amp;ROW()-6)):(INDIRECT("L"&amp;ROW()))),SUM((INDIRECT("L"&amp;ROW()-DAY(B32)+1)):(INDIRECT("L"&amp;ROW())))),"[hh]:mm"),"")</f>
        <v/>
      </c>
      <c r="N32" s="24"/>
    </row>
    <row r="33" spans="1:16" x14ac:dyDescent="0.4">
      <c r="A33" s="14"/>
      <c r="B33" s="45">
        <f t="shared" si="2"/>
        <v>44891</v>
      </c>
      <c r="C33" s="97"/>
      <c r="D33" s="97"/>
      <c r="E33" s="97"/>
      <c r="F33" s="98"/>
      <c r="G33" s="98"/>
      <c r="H33" s="98"/>
      <c r="I33" s="99"/>
      <c r="J33" s="97" t="str">
        <f t="shared" si="0"/>
        <v/>
      </c>
      <c r="K33" s="101"/>
      <c r="L33" s="43">
        <f t="shared" si="1"/>
        <v>0</v>
      </c>
      <c r="M33" s="44" t="str">
        <f ca="1">IF(TEXT(B33,"TTT")="So",TEXT(IF(DAY(B33)&gt;7,SUM((INDIRECT("L"&amp;ROW()-6)):(INDIRECT("L"&amp;ROW()))),SUM((INDIRECT("L"&amp;ROW()-DAY(B33)+1)):(INDIRECT("L"&amp;ROW())))),"[hh]:mm"),"")</f>
        <v/>
      </c>
      <c r="N33" s="24"/>
    </row>
    <row r="34" spans="1:16" x14ac:dyDescent="0.4">
      <c r="A34" s="14"/>
      <c r="B34" s="45">
        <f t="shared" si="2"/>
        <v>44892</v>
      </c>
      <c r="C34" s="97"/>
      <c r="D34" s="97"/>
      <c r="E34" s="97"/>
      <c r="F34" s="98"/>
      <c r="G34" s="98"/>
      <c r="H34" s="98"/>
      <c r="I34" s="105"/>
      <c r="J34" s="97" t="str">
        <f t="shared" si="0"/>
        <v/>
      </c>
      <c r="K34" s="101"/>
      <c r="L34" s="43">
        <f t="shared" si="1"/>
        <v>0</v>
      </c>
      <c r="M34" s="44" t="str">
        <f ca="1">IF(TEXT(B34,"TTT")="So",TEXT(IF(DAY(B34)&gt;7,SUM((INDIRECT("L"&amp;ROW()-6)):(INDIRECT("L"&amp;ROW()))),SUM((INDIRECT("L"&amp;ROW()-DAY(B34)+1)):(INDIRECT("L"&amp;ROW())))),"[hh]:mm"),"")</f>
        <v>00:00</v>
      </c>
      <c r="N34" s="24"/>
    </row>
    <row r="35" spans="1:16" ht="15" customHeight="1" x14ac:dyDescent="0.4">
      <c r="A35" s="14"/>
      <c r="B35" s="45">
        <f t="shared" si="2"/>
        <v>44893</v>
      </c>
      <c r="C35" s="97"/>
      <c r="D35" s="97"/>
      <c r="E35" s="97"/>
      <c r="F35" s="98"/>
      <c r="G35" s="98"/>
      <c r="H35" s="98"/>
      <c r="I35" s="105"/>
      <c r="J35" s="97">
        <f t="shared" si="0"/>
        <v>0</v>
      </c>
      <c r="K35" s="101"/>
      <c r="L35" s="43">
        <f t="shared" si="1"/>
        <v>0</v>
      </c>
      <c r="M35" s="44" t="str">
        <f ca="1">IF(TEXT(B35,"TTT")="So",TEXT(IF(DAY(B35)&gt;7,SUM((INDIRECT("L"&amp;ROW()-6)):(INDIRECT("L"&amp;ROW()))),SUM((INDIRECT("L"&amp;ROW()-DAY(B35)+1)):(INDIRECT("L"&amp;ROW())))),"[hh]:mm"),"")</f>
        <v/>
      </c>
      <c r="N35" s="24"/>
    </row>
    <row r="36" spans="1:16" x14ac:dyDescent="0.4">
      <c r="A36" s="14"/>
      <c r="B36" s="45">
        <f t="shared" si="2"/>
        <v>44894</v>
      </c>
      <c r="C36" s="97"/>
      <c r="D36" s="97"/>
      <c r="E36" s="97"/>
      <c r="F36" s="98"/>
      <c r="G36" s="98"/>
      <c r="H36" s="98"/>
      <c r="I36" s="99"/>
      <c r="J36" s="97">
        <f t="shared" si="0"/>
        <v>0</v>
      </c>
      <c r="K36" s="101"/>
      <c r="L36" s="43">
        <f t="shared" si="1"/>
        <v>0</v>
      </c>
      <c r="M36" s="44" t="str">
        <f ca="1">IF(TEXT(B36,"TTT")="So",TEXT(IF(DAY(B36)&gt;7,SUM((INDIRECT("L"&amp;ROW()-6)):(INDIRECT("L"&amp;ROW()))),SUM((INDIRECT("L"&amp;ROW()-DAY(B36)+1)):(INDIRECT("L"&amp;ROW())))),"[hh]:mm"),"")</f>
        <v/>
      </c>
      <c r="N36" s="24"/>
    </row>
    <row r="37" spans="1:16" x14ac:dyDescent="0.4">
      <c r="A37" s="14"/>
      <c r="B37" s="45">
        <f t="shared" si="2"/>
        <v>44895</v>
      </c>
      <c r="C37" s="97"/>
      <c r="D37" s="97"/>
      <c r="E37" s="97"/>
      <c r="F37" s="98"/>
      <c r="G37" s="98"/>
      <c r="H37" s="98"/>
      <c r="I37" s="99"/>
      <c r="J37" s="97">
        <f t="shared" si="0"/>
        <v>0</v>
      </c>
      <c r="K37" s="101"/>
      <c r="L37" s="43">
        <f t="shared" si="1"/>
        <v>0</v>
      </c>
      <c r="M37" s="44" t="str">
        <f ca="1">IF(TEXT(B37,"TTT")="So",TEXT(IF(DAY(B37)&gt;7,SUM((INDIRECT("L"&amp;ROW()-6)):(INDIRECT("L"&amp;ROW()))),SUM((INDIRECT("L"&amp;ROW()-DAY(B37)+1)):(INDIRECT("L"&amp;ROW())))),"[hh]:mm"),"")</f>
        <v/>
      </c>
      <c r="N37" s="24"/>
    </row>
    <row r="38" spans="1:16" ht="15.4" thickBot="1" x14ac:dyDescent="0.45">
      <c r="A38" s="14"/>
      <c r="B38" s="45" t="str">
        <f t="shared" si="2"/>
        <v/>
      </c>
      <c r="C38" s="97"/>
      <c r="D38" s="97"/>
      <c r="E38" s="97"/>
      <c r="F38" s="98"/>
      <c r="G38" s="98"/>
      <c r="H38" s="98"/>
      <c r="I38" s="99"/>
      <c r="J38" s="97" t="str">
        <f t="shared" si="0"/>
        <v/>
      </c>
      <c r="K38" s="101"/>
      <c r="L38" s="43" t="str">
        <f t="shared" si="1"/>
        <v/>
      </c>
      <c r="M38" s="44" t="str">
        <f ca="1">IF(TEXT(B38,"TTT")="So",TEXT(IF(DAY(B38)&gt;7,SUM((INDIRECT("L"&amp;ROW()-6)):(INDIRECT("L"&amp;ROW()))),SUM((INDIRECT("L"&amp;ROW()-DAY(B38)+1)):(INDIRECT("L"&amp;ROW())))),"[hh]:mm"),"")</f>
        <v/>
      </c>
      <c r="N38" s="24"/>
    </row>
    <row r="39" spans="1:16" ht="3.75" customHeight="1" thickBot="1" x14ac:dyDescent="0.45">
      <c r="A39" s="14"/>
      <c r="B39" s="51"/>
      <c r="C39" s="52"/>
      <c r="D39" s="52"/>
      <c r="E39" s="53"/>
      <c r="F39" s="53"/>
      <c r="G39" s="53"/>
      <c r="H39" s="53"/>
      <c r="I39" s="53"/>
      <c r="J39" s="52"/>
      <c r="K39" s="52"/>
      <c r="L39" s="43" t="str">
        <f t="shared" si="1"/>
        <v/>
      </c>
      <c r="M39" s="52"/>
      <c r="N39" s="33"/>
    </row>
    <row r="40" spans="1:16" ht="15.4" thickBot="1" x14ac:dyDescent="0.45">
      <c r="A40" s="14"/>
      <c r="B40" s="54" t="s">
        <v>11</v>
      </c>
      <c r="C40" s="55"/>
      <c r="D40" s="55"/>
      <c r="E40" s="56"/>
      <c r="F40" s="95">
        <f>COUNTIF(F8:F38,"x")</f>
        <v>0</v>
      </c>
      <c r="G40" s="95">
        <f>COUNTIF(G8:G38,"x")</f>
        <v>0</v>
      </c>
      <c r="H40" s="95">
        <f>COUNTIF(H8:H38,"x")</f>
        <v>0</v>
      </c>
      <c r="I40" s="96">
        <f>COUNTIF(I8:I38,"x")</f>
        <v>0</v>
      </c>
      <c r="J40" s="55"/>
      <c r="K40" s="55"/>
      <c r="L40" s="55"/>
      <c r="M40" s="57">
        <f>SUM(L8:L38)</f>
        <v>0</v>
      </c>
      <c r="N40" s="24"/>
    </row>
    <row r="41" spans="1:16" ht="8.1" customHeight="1" thickBot="1" x14ac:dyDescent="0.45">
      <c r="A41" s="14"/>
      <c r="B41" s="47"/>
      <c r="C41" s="48"/>
      <c r="D41" s="48"/>
      <c r="E41" s="49"/>
      <c r="F41" s="49"/>
      <c r="G41" s="49"/>
      <c r="H41" s="49"/>
      <c r="I41" s="49"/>
      <c r="J41" s="48"/>
      <c r="K41" s="48"/>
      <c r="L41" s="48"/>
      <c r="M41" s="58"/>
      <c r="N41" s="33"/>
    </row>
    <row r="42" spans="1:16" ht="15.75" customHeight="1" x14ac:dyDescent="0.45">
      <c r="A42" s="14"/>
      <c r="B42" s="59" t="s">
        <v>12</v>
      </c>
      <c r="D42" s="60"/>
      <c r="E42" s="26"/>
      <c r="F42" s="26"/>
      <c r="G42" s="26"/>
      <c r="H42" s="26"/>
      <c r="I42" s="26"/>
      <c r="J42" s="61"/>
      <c r="K42" s="61"/>
      <c r="L42" s="61"/>
      <c r="M42" s="61"/>
      <c r="N42" s="24"/>
    </row>
    <row r="43" spans="1:16" ht="15.75" customHeight="1" x14ac:dyDescent="0.45">
      <c r="A43" s="14"/>
      <c r="B43" s="59"/>
      <c r="D43" s="60"/>
      <c r="E43" s="62" t="s">
        <v>33</v>
      </c>
      <c r="F43" s="63"/>
      <c r="G43" s="64"/>
      <c r="H43" s="64"/>
      <c r="I43" s="64"/>
      <c r="J43" s="65"/>
      <c r="K43" s="65"/>
      <c r="L43" s="65"/>
      <c r="M43" s="92">
        <f>SUM(J8:J38)</f>
        <v>0</v>
      </c>
      <c r="N43" s="24"/>
      <c r="P43" s="7"/>
    </row>
    <row r="44" spans="1:16" ht="15.75" customHeight="1" thickBot="1" x14ac:dyDescent="0.5">
      <c r="A44" s="14"/>
      <c r="B44" s="112"/>
      <c r="C44" s="114"/>
      <c r="D44" s="60"/>
      <c r="E44" s="25" t="s">
        <v>13</v>
      </c>
      <c r="F44" s="26"/>
      <c r="G44" s="27"/>
      <c r="H44" s="27"/>
      <c r="I44" s="27"/>
      <c r="J44" s="60"/>
      <c r="K44" s="60"/>
      <c r="L44" s="68" t="str">
        <f>IF(M40&gt;M43,"+","-")</f>
        <v>-</v>
      </c>
      <c r="M44" s="7">
        <f>IF(M43&gt;M40,M43-M40,M40-M43)</f>
        <v>0</v>
      </c>
      <c r="N44" s="67"/>
      <c r="O44" s="69"/>
      <c r="P44" s="89">
        <f>IF(L44="-",-1*M44*24,M44*24)</f>
        <v>0</v>
      </c>
    </row>
    <row r="45" spans="1:16" ht="15.75" customHeight="1" x14ac:dyDescent="0.45">
      <c r="A45" s="14"/>
      <c r="B45" s="59" t="s">
        <v>24</v>
      </c>
      <c r="D45" s="60"/>
      <c r="E45" s="25" t="s">
        <v>14</v>
      </c>
      <c r="F45" s="26"/>
      <c r="G45" s="27"/>
      <c r="H45" s="27"/>
      <c r="I45" s="27"/>
      <c r="J45" s="60"/>
      <c r="K45" s="60"/>
      <c r="L45" s="111" t="s">
        <v>21</v>
      </c>
      <c r="M45" s="107"/>
      <c r="N45" s="67"/>
      <c r="P45" s="89">
        <f>IF(L45="-",-1*M45*24,M45*24)</f>
        <v>0</v>
      </c>
    </row>
    <row r="46" spans="1:16" ht="16.5" customHeight="1" x14ac:dyDescent="0.45">
      <c r="A46" s="14"/>
      <c r="B46" s="66"/>
      <c r="D46" s="60"/>
      <c r="E46" s="25" t="s">
        <v>19</v>
      </c>
      <c r="F46" s="26"/>
      <c r="G46" s="27"/>
      <c r="H46" s="27"/>
      <c r="I46" s="27"/>
      <c r="J46" s="60"/>
      <c r="K46" s="60"/>
      <c r="L46" s="111" t="s">
        <v>21</v>
      </c>
      <c r="M46" s="107"/>
      <c r="N46" s="67"/>
      <c r="P46" s="89">
        <f>IF(L46="-",-1*M46*24,M46*24)</f>
        <v>0</v>
      </c>
    </row>
    <row r="47" spans="1:16" ht="6.75" customHeight="1" x14ac:dyDescent="0.45">
      <c r="A47" s="24"/>
      <c r="B47" s="61"/>
      <c r="C47" s="61"/>
      <c r="D47" s="60"/>
      <c r="E47" s="70"/>
      <c r="F47" s="71"/>
      <c r="G47" s="71"/>
      <c r="H47" s="72"/>
      <c r="I47" s="72"/>
      <c r="J47" s="73"/>
      <c r="K47" s="73"/>
      <c r="L47" s="74"/>
      <c r="M47" s="75"/>
      <c r="N47" s="67"/>
      <c r="P47" s="90"/>
    </row>
    <row r="48" spans="1:16" ht="6.75" customHeight="1" x14ac:dyDescent="0.45">
      <c r="A48" s="24"/>
      <c r="B48" s="61"/>
      <c r="C48" s="61"/>
      <c r="D48" s="60"/>
      <c r="E48" s="25"/>
      <c r="F48" s="27"/>
      <c r="G48" s="27"/>
      <c r="H48" s="27"/>
      <c r="I48" s="27"/>
      <c r="J48" s="60"/>
      <c r="K48" s="60"/>
      <c r="L48" s="60"/>
      <c r="M48" s="76"/>
      <c r="N48" s="67"/>
      <c r="P48" s="90"/>
    </row>
    <row r="49" spans="1:17" ht="15.75" customHeight="1" thickBot="1" x14ac:dyDescent="0.5">
      <c r="A49" s="24"/>
      <c r="B49" s="113"/>
      <c r="C49" s="115"/>
      <c r="D49" s="60"/>
      <c r="E49" s="25" t="s">
        <v>15</v>
      </c>
      <c r="F49" s="26"/>
      <c r="G49" s="27"/>
      <c r="H49" s="27"/>
      <c r="I49" s="26"/>
      <c r="J49" s="60"/>
      <c r="K49" s="60"/>
      <c r="L49" s="93" t="str">
        <f>IF(P49&lt;0,"-","+")</f>
        <v>+</v>
      </c>
      <c r="M49" s="94">
        <f>IF(P49&lt;0,-1*P49/24,P49/24)</f>
        <v>0</v>
      </c>
      <c r="N49" s="67"/>
      <c r="P49" s="91">
        <f>SUM(P44:P46)</f>
        <v>0</v>
      </c>
      <c r="Q49" s="7"/>
    </row>
    <row r="50" spans="1:17" ht="15.75" customHeight="1" x14ac:dyDescent="0.45">
      <c r="A50" s="24"/>
      <c r="B50" s="59" t="s">
        <v>25</v>
      </c>
      <c r="D50" s="60"/>
      <c r="E50" s="25" t="s">
        <v>17</v>
      </c>
      <c r="F50" s="27"/>
      <c r="G50" s="27"/>
      <c r="H50" s="28"/>
      <c r="I50" s="27"/>
      <c r="J50" s="60"/>
      <c r="K50" s="60"/>
      <c r="L50" s="121" t="str">
        <f>L49</f>
        <v>+</v>
      </c>
      <c r="M50" s="122">
        <f>M49</f>
        <v>0</v>
      </c>
      <c r="N50" s="67"/>
    </row>
    <row r="51" spans="1:17" ht="8.25" customHeight="1" x14ac:dyDescent="0.45">
      <c r="A51" s="24"/>
      <c r="B51" s="61"/>
      <c r="C51" s="61"/>
      <c r="D51" s="60"/>
      <c r="E51" s="25"/>
      <c r="N51" s="24"/>
    </row>
    <row r="52" spans="1:17" ht="8.1" customHeight="1" x14ac:dyDescent="0.4">
      <c r="A52" s="77"/>
      <c r="B52" s="78"/>
      <c r="C52" s="79"/>
      <c r="D52" s="79"/>
      <c r="E52" s="80"/>
      <c r="F52" s="80"/>
      <c r="G52" s="80"/>
      <c r="H52" s="80"/>
      <c r="I52" s="80"/>
      <c r="J52" s="79"/>
      <c r="K52" s="79"/>
      <c r="L52" s="79"/>
      <c r="M52" s="79"/>
      <c r="N52" s="81"/>
    </row>
    <row r="53" spans="1:17" s="124" customFormat="1" ht="10.15" x14ac:dyDescent="0.3">
      <c r="B53" s="125"/>
      <c r="E53" s="126"/>
      <c r="F53" s="126"/>
      <c r="G53" s="126"/>
      <c r="H53" s="126"/>
      <c r="I53" s="126"/>
      <c r="M53" s="123" t="s">
        <v>34</v>
      </c>
    </row>
    <row r="61" spans="1:17" x14ac:dyDescent="0.4">
      <c r="F61" s="1"/>
      <c r="G61" s="1"/>
      <c r="H61" s="1"/>
      <c r="I61" s="1"/>
    </row>
    <row r="62" spans="1:17" x14ac:dyDescent="0.4">
      <c r="B62" s="82"/>
      <c r="E62" s="1"/>
      <c r="F62" s="1"/>
      <c r="G62" s="1"/>
      <c r="H62" s="1"/>
      <c r="I62" s="1"/>
    </row>
    <row r="63" spans="1:17" x14ac:dyDescent="0.4">
      <c r="B63" s="82"/>
      <c r="E63" s="1"/>
      <c r="F63" s="1"/>
      <c r="G63" s="1"/>
      <c r="H63" s="1"/>
      <c r="I63" s="1"/>
    </row>
    <row r="64" spans="1:17" x14ac:dyDescent="0.4">
      <c r="B64" s="82"/>
      <c r="E64" s="1"/>
      <c r="F64" s="1"/>
      <c r="G64" s="1"/>
      <c r="H64" s="1"/>
      <c r="I64" s="1"/>
    </row>
    <row r="65" spans="2:9" x14ac:dyDescent="0.4">
      <c r="B65" s="82"/>
      <c r="E65" s="1"/>
      <c r="F65" s="1"/>
      <c r="G65" s="1"/>
      <c r="H65" s="1"/>
      <c r="I65" s="1"/>
    </row>
    <row r="66" spans="2:9" x14ac:dyDescent="0.4">
      <c r="B66" s="82"/>
      <c r="E66" s="1"/>
      <c r="F66" s="1"/>
      <c r="G66" s="1"/>
      <c r="H66" s="1"/>
      <c r="I66" s="1"/>
    </row>
    <row r="67" spans="2:9" x14ac:dyDescent="0.4">
      <c r="B67" s="82"/>
      <c r="E67" s="1"/>
      <c r="F67" s="1"/>
      <c r="G67" s="1"/>
      <c r="H67" s="1"/>
      <c r="I67" s="1"/>
    </row>
    <row r="68" spans="2:9" x14ac:dyDescent="0.4">
      <c r="B68" s="82"/>
      <c r="E68" s="1"/>
      <c r="F68" s="1"/>
      <c r="G68" s="1"/>
      <c r="H68" s="1"/>
      <c r="I68" s="1"/>
    </row>
    <row r="69" spans="2:9" x14ac:dyDescent="0.4">
      <c r="B69" s="82"/>
      <c r="E69" s="1"/>
      <c r="F69" s="1"/>
      <c r="G69" s="1"/>
      <c r="H69" s="1"/>
      <c r="I69" s="1"/>
    </row>
    <row r="70" spans="2:9" x14ac:dyDescent="0.4">
      <c r="B70" s="82"/>
      <c r="E70" s="1"/>
      <c r="F70" s="1"/>
      <c r="G70" s="1"/>
      <c r="H70" s="1"/>
      <c r="I70" s="1"/>
    </row>
    <row r="71" spans="2:9" x14ac:dyDescent="0.4">
      <c r="B71" s="82"/>
      <c r="E71" s="1"/>
      <c r="F71" s="1"/>
      <c r="G71" s="1"/>
      <c r="H71" s="1"/>
      <c r="I71" s="1"/>
    </row>
    <row r="72" spans="2:9" x14ac:dyDescent="0.4">
      <c r="B72" s="82"/>
      <c r="E72" s="1"/>
      <c r="F72" s="1"/>
      <c r="G72" s="1"/>
      <c r="H72" s="1"/>
      <c r="I72" s="1"/>
    </row>
    <row r="73" spans="2:9" x14ac:dyDescent="0.4">
      <c r="B73" s="82"/>
      <c r="E73" s="1"/>
      <c r="F73" s="1"/>
      <c r="G73" s="1"/>
      <c r="H73" s="1"/>
      <c r="I73" s="1"/>
    </row>
    <row r="74" spans="2:9" x14ac:dyDescent="0.4">
      <c r="B74" s="82"/>
      <c r="E74" s="1"/>
      <c r="F74" s="1"/>
      <c r="G74" s="1"/>
      <c r="H74" s="1"/>
      <c r="I74" s="1"/>
    </row>
    <row r="75" spans="2:9" x14ac:dyDescent="0.4">
      <c r="B75" s="82"/>
      <c r="E75" s="1"/>
      <c r="F75" s="1"/>
      <c r="G75" s="1"/>
      <c r="H75" s="1"/>
      <c r="I75" s="1"/>
    </row>
    <row r="76" spans="2:9" x14ac:dyDescent="0.4">
      <c r="B76" s="82"/>
      <c r="E76" s="1"/>
      <c r="F76" s="1"/>
      <c r="G76" s="1"/>
      <c r="H76" s="1"/>
      <c r="I76" s="1"/>
    </row>
    <row r="77" spans="2:9" x14ac:dyDescent="0.4">
      <c r="B77" s="82"/>
      <c r="E77" s="1"/>
      <c r="F77" s="1"/>
      <c r="G77" s="1"/>
      <c r="H77" s="1"/>
      <c r="I77" s="1"/>
    </row>
    <row r="78" spans="2:9" x14ac:dyDescent="0.4">
      <c r="B78" s="82"/>
      <c r="E78" s="1"/>
      <c r="F78" s="1"/>
      <c r="G78" s="1"/>
      <c r="H78" s="1"/>
      <c r="I78" s="1"/>
    </row>
    <row r="79" spans="2:9" x14ac:dyDescent="0.4">
      <c r="B79" s="82"/>
      <c r="E79" s="1"/>
      <c r="F79" s="1"/>
      <c r="G79" s="1"/>
      <c r="H79" s="1"/>
      <c r="I79" s="1"/>
    </row>
    <row r="80" spans="2:9" x14ac:dyDescent="0.4">
      <c r="B80" s="82"/>
      <c r="E80" s="1"/>
      <c r="F80" s="1"/>
      <c r="G80" s="1"/>
      <c r="H80" s="1"/>
      <c r="I80" s="1"/>
    </row>
    <row r="81" spans="2:9" x14ac:dyDescent="0.4">
      <c r="B81" s="82"/>
      <c r="E81" s="1"/>
      <c r="F81" s="1"/>
      <c r="G81" s="1"/>
      <c r="H81" s="1"/>
      <c r="I81" s="1"/>
    </row>
    <row r="82" spans="2:9" x14ac:dyDescent="0.4">
      <c r="B82" s="82"/>
      <c r="E82" s="1"/>
      <c r="F82" s="1"/>
      <c r="G82" s="1"/>
      <c r="H82" s="1"/>
      <c r="I82" s="1"/>
    </row>
    <row r="83" spans="2:9" x14ac:dyDescent="0.4">
      <c r="B83" s="82"/>
      <c r="E83" s="1"/>
      <c r="F83" s="1"/>
      <c r="G83" s="1"/>
      <c r="H83" s="1"/>
      <c r="I83" s="1"/>
    </row>
    <row r="84" spans="2:9" x14ac:dyDescent="0.4">
      <c r="B84" s="82"/>
      <c r="E84" s="1"/>
      <c r="F84" s="1"/>
      <c r="G84" s="1"/>
      <c r="H84" s="1"/>
      <c r="I84" s="1"/>
    </row>
    <row r="85" spans="2:9" x14ac:dyDescent="0.4">
      <c r="B85" s="82"/>
      <c r="E85" s="1"/>
      <c r="F85" s="1"/>
      <c r="G85" s="1"/>
      <c r="H85" s="1"/>
      <c r="I85" s="1"/>
    </row>
    <row r="86" spans="2:9" x14ac:dyDescent="0.4">
      <c r="B86" s="82"/>
      <c r="E86" s="1"/>
      <c r="F86" s="1"/>
      <c r="G86" s="1"/>
      <c r="H86" s="1"/>
      <c r="I86" s="1"/>
    </row>
    <row r="87" spans="2:9" x14ac:dyDescent="0.4">
      <c r="B87" s="82"/>
      <c r="E87" s="1"/>
      <c r="F87" s="1"/>
      <c r="G87" s="1"/>
      <c r="H87" s="1"/>
      <c r="I87" s="1"/>
    </row>
    <row r="88" spans="2:9" x14ac:dyDescent="0.4">
      <c r="B88" s="82"/>
      <c r="E88" s="1"/>
      <c r="F88" s="1"/>
      <c r="G88" s="1"/>
      <c r="H88" s="1"/>
      <c r="I88" s="1"/>
    </row>
    <row r="89" spans="2:9" x14ac:dyDescent="0.4">
      <c r="B89" s="82"/>
      <c r="E89" s="1"/>
      <c r="F89" s="1"/>
      <c r="G89" s="1"/>
      <c r="H89" s="1"/>
      <c r="I89" s="1"/>
    </row>
    <row r="90" spans="2:9" x14ac:dyDescent="0.4">
      <c r="B90" s="82"/>
      <c r="E90" s="1"/>
      <c r="F90" s="1"/>
      <c r="G90" s="1"/>
      <c r="H90" s="1"/>
      <c r="I90" s="1"/>
    </row>
    <row r="91" spans="2:9" x14ac:dyDescent="0.4">
      <c r="B91" s="82"/>
      <c r="E91" s="1"/>
      <c r="F91" s="1"/>
      <c r="G91" s="1"/>
      <c r="H91" s="1"/>
      <c r="I91" s="1"/>
    </row>
    <row r="92" spans="2:9" x14ac:dyDescent="0.4">
      <c r="B92" s="82"/>
      <c r="E92" s="1"/>
      <c r="F92" s="1"/>
      <c r="G92" s="1"/>
      <c r="H92" s="1"/>
      <c r="I92" s="1"/>
    </row>
    <row r="93" spans="2:9" x14ac:dyDescent="0.4">
      <c r="B93" s="82"/>
      <c r="E93" s="1"/>
      <c r="F93" s="1"/>
      <c r="G93" s="1"/>
      <c r="H93" s="1"/>
      <c r="I93" s="1"/>
    </row>
    <row r="94" spans="2:9" x14ac:dyDescent="0.4">
      <c r="B94" s="82"/>
      <c r="E94" s="1"/>
      <c r="F94" s="1"/>
      <c r="G94" s="1"/>
      <c r="H94" s="1"/>
      <c r="I94" s="1"/>
    </row>
    <row r="95" spans="2:9" x14ac:dyDescent="0.4">
      <c r="B95" s="82"/>
      <c r="E95" s="1"/>
      <c r="F95" s="1"/>
      <c r="G95" s="1"/>
      <c r="H95" s="1"/>
      <c r="I95" s="1"/>
    </row>
    <row r="96" spans="2:9" x14ac:dyDescent="0.4">
      <c r="B96" s="82"/>
      <c r="E96" s="1"/>
      <c r="F96" s="1"/>
      <c r="G96" s="1"/>
      <c r="H96" s="1"/>
      <c r="I96" s="1"/>
    </row>
    <row r="97" spans="2:9" x14ac:dyDescent="0.4">
      <c r="B97" s="82"/>
      <c r="E97" s="1"/>
      <c r="F97" s="1"/>
      <c r="G97" s="1"/>
      <c r="H97" s="1"/>
      <c r="I97" s="1"/>
    </row>
    <row r="98" spans="2:9" x14ac:dyDescent="0.4">
      <c r="B98" s="82"/>
      <c r="E98" s="1"/>
      <c r="F98" s="1"/>
      <c r="G98" s="1"/>
      <c r="H98" s="1"/>
      <c r="I98" s="1"/>
    </row>
    <row r="99" spans="2:9" x14ac:dyDescent="0.4">
      <c r="B99" s="82"/>
      <c r="E99" s="1"/>
      <c r="F99" s="1"/>
      <c r="G99" s="1"/>
      <c r="H99" s="1"/>
      <c r="I99" s="1"/>
    </row>
    <row r="100" spans="2:9" x14ac:dyDescent="0.4">
      <c r="B100" s="82"/>
      <c r="E100" s="1"/>
      <c r="F100" s="1"/>
      <c r="G100" s="1"/>
      <c r="H100" s="1"/>
      <c r="I100" s="1"/>
    </row>
    <row r="101" spans="2:9" x14ac:dyDescent="0.4">
      <c r="B101" s="82"/>
      <c r="E101" s="1"/>
      <c r="F101" s="1"/>
      <c r="G101" s="1"/>
      <c r="H101" s="1"/>
      <c r="I101" s="1"/>
    </row>
    <row r="102" spans="2:9" x14ac:dyDescent="0.4">
      <c r="B102" s="82"/>
      <c r="E102" s="1"/>
      <c r="F102" s="1"/>
      <c r="G102" s="1"/>
      <c r="H102" s="1"/>
      <c r="I102" s="1"/>
    </row>
    <row r="103" spans="2:9" x14ac:dyDescent="0.4">
      <c r="B103" s="82"/>
      <c r="E103" s="1"/>
      <c r="F103" s="1"/>
      <c r="G103" s="1"/>
      <c r="H103" s="1"/>
      <c r="I103" s="1"/>
    </row>
    <row r="104" spans="2:9" x14ac:dyDescent="0.4">
      <c r="B104" s="82"/>
      <c r="E104" s="1"/>
      <c r="F104" s="1"/>
      <c r="G104" s="1"/>
      <c r="H104" s="1"/>
      <c r="I104" s="1"/>
    </row>
    <row r="105" spans="2:9" x14ac:dyDescent="0.4">
      <c r="B105" s="82"/>
      <c r="E105" s="1"/>
      <c r="F105" s="1"/>
      <c r="G105" s="1"/>
      <c r="H105" s="1"/>
      <c r="I105" s="1"/>
    </row>
    <row r="106" spans="2:9" x14ac:dyDescent="0.4">
      <c r="B106" s="82"/>
      <c r="E106" s="1"/>
      <c r="F106" s="1"/>
      <c r="G106" s="1"/>
      <c r="H106" s="1"/>
      <c r="I106" s="1"/>
    </row>
    <row r="107" spans="2:9" x14ac:dyDescent="0.4">
      <c r="B107" s="82"/>
      <c r="E107" s="1"/>
      <c r="F107" s="1"/>
      <c r="G107" s="1"/>
      <c r="H107" s="1"/>
      <c r="I107" s="1"/>
    </row>
    <row r="108" spans="2:9" x14ac:dyDescent="0.4">
      <c r="B108" s="82"/>
      <c r="E108" s="1"/>
      <c r="F108" s="1"/>
      <c r="G108" s="1"/>
      <c r="H108" s="1"/>
      <c r="I108" s="1"/>
    </row>
    <row r="109" spans="2:9" x14ac:dyDescent="0.4">
      <c r="B109" s="82"/>
      <c r="E109" s="1"/>
      <c r="F109" s="1"/>
      <c r="G109" s="1"/>
      <c r="H109" s="1"/>
      <c r="I109" s="1"/>
    </row>
    <row r="110" spans="2:9" x14ac:dyDescent="0.4">
      <c r="B110" s="82"/>
      <c r="E110" s="1"/>
      <c r="F110" s="1"/>
      <c r="G110" s="1"/>
      <c r="H110" s="1"/>
      <c r="I110" s="1"/>
    </row>
    <row r="111" spans="2:9" x14ac:dyDescent="0.4">
      <c r="B111" s="82"/>
      <c r="E111" s="1"/>
      <c r="F111" s="1"/>
      <c r="G111" s="1"/>
      <c r="H111" s="1"/>
      <c r="I111" s="1"/>
    </row>
    <row r="112" spans="2:9" x14ac:dyDescent="0.4">
      <c r="B112" s="82"/>
      <c r="E112" s="1"/>
      <c r="F112" s="1"/>
      <c r="G112" s="1"/>
      <c r="H112" s="1"/>
      <c r="I112" s="1"/>
    </row>
    <row r="113" spans="2:9" x14ac:dyDescent="0.4">
      <c r="B113" s="82"/>
      <c r="E113" s="1"/>
      <c r="F113" s="1"/>
      <c r="G113" s="1"/>
      <c r="H113" s="1"/>
      <c r="I113" s="1"/>
    </row>
    <row r="114" spans="2:9" x14ac:dyDescent="0.4">
      <c r="B114" s="82"/>
      <c r="E114" s="1"/>
      <c r="F114" s="1"/>
      <c r="G114" s="1"/>
      <c r="H114" s="1"/>
      <c r="I114" s="1"/>
    </row>
    <row r="115" spans="2:9" x14ac:dyDescent="0.4">
      <c r="B115" s="82"/>
      <c r="E115" s="1"/>
      <c r="F115" s="1"/>
      <c r="G115" s="1"/>
      <c r="H115" s="1"/>
      <c r="I115" s="1"/>
    </row>
    <row r="116" spans="2:9" x14ac:dyDescent="0.4">
      <c r="B116" s="82"/>
      <c r="E116" s="1"/>
      <c r="F116" s="1"/>
      <c r="G116" s="1"/>
      <c r="H116" s="1"/>
      <c r="I116" s="1"/>
    </row>
    <row r="117" spans="2:9" x14ac:dyDescent="0.4">
      <c r="B117" s="82"/>
      <c r="E117" s="1"/>
      <c r="F117" s="1"/>
      <c r="G117" s="1"/>
      <c r="H117" s="1"/>
      <c r="I117" s="1"/>
    </row>
    <row r="118" spans="2:9" x14ac:dyDescent="0.4">
      <c r="B118" s="82"/>
      <c r="E118" s="1"/>
      <c r="F118" s="1"/>
      <c r="G118" s="1"/>
      <c r="H118" s="1"/>
      <c r="I118" s="1"/>
    </row>
    <row r="119" spans="2:9" x14ac:dyDescent="0.4">
      <c r="B119" s="82"/>
      <c r="E119" s="1"/>
      <c r="F119" s="1"/>
      <c r="G119" s="1"/>
      <c r="H119" s="1"/>
      <c r="I119" s="1"/>
    </row>
    <row r="120" spans="2:9" x14ac:dyDescent="0.4">
      <c r="B120" s="82"/>
      <c r="E120" s="1"/>
      <c r="F120" s="1"/>
      <c r="G120" s="1"/>
      <c r="H120" s="1"/>
      <c r="I120" s="1"/>
    </row>
    <row r="121" spans="2:9" x14ac:dyDescent="0.4">
      <c r="B121" s="82"/>
      <c r="E121" s="1"/>
      <c r="F121" s="1"/>
      <c r="G121" s="1"/>
      <c r="H121" s="1"/>
      <c r="I121" s="1"/>
    </row>
    <row r="122" spans="2:9" x14ac:dyDescent="0.4">
      <c r="B122" s="82"/>
      <c r="E122" s="1"/>
      <c r="F122" s="1"/>
      <c r="G122" s="1"/>
      <c r="H122" s="1"/>
      <c r="I122" s="1"/>
    </row>
    <row r="123" spans="2:9" x14ac:dyDescent="0.4">
      <c r="B123" s="82"/>
      <c r="E123" s="1"/>
      <c r="F123" s="1"/>
      <c r="G123" s="1"/>
      <c r="H123" s="1"/>
      <c r="I123" s="1"/>
    </row>
    <row r="124" spans="2:9" x14ac:dyDescent="0.4">
      <c r="B124" s="82"/>
      <c r="E124" s="1"/>
      <c r="F124" s="1"/>
      <c r="G124" s="1"/>
      <c r="H124" s="1"/>
      <c r="I124" s="1"/>
    </row>
    <row r="125" spans="2:9" x14ac:dyDescent="0.4">
      <c r="B125" s="82"/>
      <c r="E125" s="1"/>
      <c r="F125" s="1"/>
      <c r="G125" s="1"/>
      <c r="H125" s="1"/>
      <c r="I125" s="1"/>
    </row>
    <row r="126" spans="2:9" x14ac:dyDescent="0.4">
      <c r="B126" s="82"/>
      <c r="E126" s="1"/>
      <c r="F126" s="1"/>
      <c r="G126" s="1"/>
      <c r="H126" s="1"/>
      <c r="I126" s="1"/>
    </row>
    <row r="127" spans="2:9" x14ac:dyDescent="0.4">
      <c r="B127" s="82"/>
      <c r="E127" s="1"/>
      <c r="F127" s="1"/>
      <c r="G127" s="1"/>
      <c r="H127" s="1"/>
      <c r="I127" s="1"/>
    </row>
    <row r="128" spans="2:9" x14ac:dyDescent="0.4">
      <c r="B128" s="82"/>
      <c r="E128" s="1"/>
      <c r="F128" s="1"/>
      <c r="G128" s="1"/>
      <c r="H128" s="1"/>
      <c r="I128" s="1"/>
    </row>
    <row r="129" spans="2:9" x14ac:dyDescent="0.4">
      <c r="B129" s="82"/>
      <c r="E129" s="1"/>
      <c r="F129" s="1"/>
      <c r="G129" s="1"/>
      <c r="H129" s="1"/>
      <c r="I129" s="1"/>
    </row>
    <row r="130" spans="2:9" x14ac:dyDescent="0.4">
      <c r="B130" s="82"/>
      <c r="E130" s="1"/>
      <c r="F130" s="1"/>
      <c r="G130" s="1"/>
      <c r="H130" s="1"/>
      <c r="I130" s="1"/>
    </row>
    <row r="131" spans="2:9" x14ac:dyDescent="0.4">
      <c r="B131" s="82"/>
      <c r="E131" s="1"/>
      <c r="F131" s="1"/>
      <c r="G131" s="1"/>
      <c r="H131" s="1"/>
      <c r="I131" s="1"/>
    </row>
    <row r="132" spans="2:9" x14ac:dyDescent="0.4">
      <c r="B132" s="82"/>
      <c r="E132" s="1"/>
      <c r="F132" s="1"/>
      <c r="G132" s="1"/>
      <c r="H132" s="1"/>
      <c r="I132" s="1"/>
    </row>
    <row r="133" spans="2:9" x14ac:dyDescent="0.4">
      <c r="B133" s="82"/>
      <c r="E133" s="1"/>
      <c r="F133" s="1"/>
      <c r="G133" s="1"/>
      <c r="H133" s="1"/>
      <c r="I133" s="1"/>
    </row>
    <row r="134" spans="2:9" x14ac:dyDescent="0.4">
      <c r="B134" s="82"/>
      <c r="E134" s="1"/>
      <c r="F134" s="1"/>
      <c r="G134" s="1"/>
      <c r="H134" s="1"/>
      <c r="I134" s="1"/>
    </row>
    <row r="135" spans="2:9" x14ac:dyDescent="0.4">
      <c r="B135" s="82"/>
      <c r="E135" s="1"/>
      <c r="F135" s="1"/>
      <c r="G135" s="1"/>
      <c r="H135" s="1"/>
      <c r="I135" s="1"/>
    </row>
    <row r="136" spans="2:9" x14ac:dyDescent="0.4">
      <c r="B136" s="82"/>
      <c r="E136" s="1"/>
      <c r="F136" s="1"/>
      <c r="G136" s="1"/>
      <c r="H136" s="1"/>
      <c r="I136" s="1"/>
    </row>
    <row r="137" spans="2:9" x14ac:dyDescent="0.4">
      <c r="B137" s="82"/>
      <c r="E137" s="1"/>
      <c r="F137" s="1"/>
      <c r="G137" s="1"/>
      <c r="H137" s="1"/>
      <c r="I137" s="1"/>
    </row>
    <row r="138" spans="2:9" x14ac:dyDescent="0.4">
      <c r="B138" s="82"/>
      <c r="E138" s="1"/>
      <c r="F138" s="1"/>
      <c r="G138" s="1"/>
      <c r="H138" s="1"/>
      <c r="I138" s="1"/>
    </row>
    <row r="139" spans="2:9" x14ac:dyDescent="0.4">
      <c r="B139" s="82"/>
      <c r="E139" s="1"/>
      <c r="F139" s="1"/>
      <c r="G139" s="1"/>
      <c r="H139" s="1"/>
      <c r="I139" s="1"/>
    </row>
    <row r="140" spans="2:9" x14ac:dyDescent="0.4">
      <c r="B140" s="82"/>
      <c r="E140" s="1"/>
      <c r="F140" s="1"/>
      <c r="G140" s="1"/>
      <c r="H140" s="1"/>
      <c r="I140" s="1"/>
    </row>
    <row r="141" spans="2:9" x14ac:dyDescent="0.4">
      <c r="B141" s="82"/>
      <c r="E141" s="1"/>
      <c r="F141" s="1"/>
      <c r="G141" s="1"/>
      <c r="H141" s="1"/>
      <c r="I141" s="1"/>
    </row>
    <row r="142" spans="2:9" x14ac:dyDescent="0.4">
      <c r="B142" s="82"/>
      <c r="E142" s="1"/>
      <c r="F142" s="1"/>
      <c r="G142" s="1"/>
      <c r="H142" s="1"/>
      <c r="I142" s="1"/>
    </row>
    <row r="143" spans="2:9" x14ac:dyDescent="0.4">
      <c r="B143" s="82"/>
      <c r="E143" s="1"/>
      <c r="F143" s="1"/>
      <c r="G143" s="1"/>
      <c r="H143" s="1"/>
      <c r="I143" s="1"/>
    </row>
    <row r="144" spans="2:9" x14ac:dyDescent="0.4">
      <c r="B144" s="82"/>
      <c r="E144" s="1"/>
      <c r="F144" s="1"/>
      <c r="G144" s="1"/>
      <c r="H144" s="1"/>
      <c r="I144" s="1"/>
    </row>
    <row r="145" spans="2:9" x14ac:dyDescent="0.4">
      <c r="B145" s="82"/>
      <c r="E145" s="1"/>
      <c r="F145" s="1"/>
      <c r="G145" s="1"/>
      <c r="H145" s="1"/>
      <c r="I145" s="1"/>
    </row>
    <row r="146" spans="2:9" x14ac:dyDescent="0.4">
      <c r="B146" s="82"/>
      <c r="E146" s="1"/>
      <c r="F146" s="1"/>
      <c r="G146" s="1"/>
      <c r="H146" s="1"/>
      <c r="I146" s="1"/>
    </row>
    <row r="147" spans="2:9" x14ac:dyDescent="0.4">
      <c r="B147" s="82"/>
      <c r="E147" s="1"/>
      <c r="F147" s="1"/>
      <c r="G147" s="1"/>
      <c r="H147" s="1"/>
      <c r="I147" s="1"/>
    </row>
    <row r="148" spans="2:9" x14ac:dyDescent="0.4">
      <c r="B148" s="82"/>
      <c r="E148" s="1"/>
      <c r="F148" s="1"/>
      <c r="G148" s="1"/>
      <c r="H148" s="1"/>
      <c r="I148" s="1"/>
    </row>
    <row r="149" spans="2:9" x14ac:dyDescent="0.4">
      <c r="B149" s="82"/>
      <c r="E149" s="1"/>
      <c r="F149" s="1"/>
      <c r="G149" s="1"/>
      <c r="H149" s="1"/>
      <c r="I149" s="1"/>
    </row>
    <row r="150" spans="2:9" x14ac:dyDescent="0.4">
      <c r="B150" s="82"/>
      <c r="E150" s="1"/>
      <c r="F150" s="1"/>
      <c r="G150" s="1"/>
      <c r="H150" s="1"/>
      <c r="I150" s="1"/>
    </row>
    <row r="151" spans="2:9" x14ac:dyDescent="0.4">
      <c r="B151" s="82"/>
      <c r="E151" s="1"/>
      <c r="F151" s="1"/>
      <c r="G151" s="1"/>
      <c r="H151" s="1"/>
      <c r="I151" s="1"/>
    </row>
    <row r="152" spans="2:9" x14ac:dyDescent="0.4">
      <c r="B152" s="82"/>
      <c r="E152" s="1"/>
      <c r="F152" s="1"/>
      <c r="G152" s="1"/>
      <c r="H152" s="1"/>
      <c r="I152" s="1"/>
    </row>
    <row r="153" spans="2:9" x14ac:dyDescent="0.4">
      <c r="B153" s="82"/>
      <c r="E153" s="1"/>
      <c r="F153" s="1"/>
      <c r="G153" s="1"/>
      <c r="H153" s="1"/>
      <c r="I153" s="1"/>
    </row>
    <row r="154" spans="2:9" x14ac:dyDescent="0.4">
      <c r="B154" s="82"/>
      <c r="E154" s="1"/>
      <c r="F154" s="1"/>
      <c r="G154" s="1"/>
      <c r="H154" s="1"/>
      <c r="I154" s="1"/>
    </row>
    <row r="155" spans="2:9" x14ac:dyDescent="0.4">
      <c r="B155" s="82"/>
      <c r="E155" s="1"/>
      <c r="F155" s="1"/>
      <c r="G155" s="1"/>
      <c r="H155" s="1"/>
      <c r="I155" s="1"/>
    </row>
    <row r="156" spans="2:9" x14ac:dyDescent="0.4">
      <c r="B156" s="82"/>
      <c r="E156" s="1"/>
      <c r="F156" s="1"/>
      <c r="G156" s="1"/>
      <c r="H156" s="1"/>
      <c r="I156" s="1"/>
    </row>
    <row r="157" spans="2:9" x14ac:dyDescent="0.4">
      <c r="B157" s="82"/>
      <c r="E157" s="1"/>
      <c r="F157" s="1"/>
      <c r="G157" s="1"/>
      <c r="H157" s="1"/>
      <c r="I157" s="1"/>
    </row>
    <row r="158" spans="2:9" x14ac:dyDescent="0.4">
      <c r="B158" s="82"/>
      <c r="E158" s="1"/>
      <c r="F158" s="1"/>
      <c r="G158" s="1"/>
      <c r="H158" s="1"/>
      <c r="I158" s="1"/>
    </row>
    <row r="159" spans="2:9" x14ac:dyDescent="0.4">
      <c r="B159" s="82"/>
      <c r="E159" s="1"/>
      <c r="F159" s="1"/>
      <c r="G159" s="1"/>
      <c r="H159" s="1"/>
      <c r="I159" s="1"/>
    </row>
    <row r="160" spans="2:9" x14ac:dyDescent="0.4">
      <c r="B160" s="82"/>
      <c r="E160" s="1"/>
      <c r="F160" s="1"/>
      <c r="G160" s="1"/>
      <c r="H160" s="1"/>
      <c r="I160" s="1"/>
    </row>
    <row r="161" spans="2:9" x14ac:dyDescent="0.4">
      <c r="B161" s="82"/>
      <c r="E161" s="1"/>
      <c r="F161" s="1"/>
      <c r="G161" s="1"/>
      <c r="H161" s="1"/>
      <c r="I161" s="1"/>
    </row>
    <row r="162" spans="2:9" x14ac:dyDescent="0.4">
      <c r="B162" s="82"/>
      <c r="E162" s="1"/>
      <c r="F162" s="1"/>
      <c r="G162" s="1"/>
      <c r="H162" s="1"/>
      <c r="I162" s="1"/>
    </row>
    <row r="163" spans="2:9" x14ac:dyDescent="0.4">
      <c r="B163" s="82"/>
      <c r="E163" s="1"/>
      <c r="F163" s="1"/>
      <c r="G163" s="1"/>
      <c r="H163" s="1"/>
      <c r="I163" s="1"/>
    </row>
    <row r="164" spans="2:9" x14ac:dyDescent="0.4">
      <c r="B164" s="82"/>
      <c r="E164" s="1"/>
      <c r="F164" s="1"/>
      <c r="G164" s="1"/>
      <c r="H164" s="1"/>
      <c r="I164" s="1"/>
    </row>
    <row r="165" spans="2:9" x14ac:dyDescent="0.4">
      <c r="B165" s="82"/>
      <c r="E165" s="1"/>
      <c r="F165" s="1"/>
      <c r="G165" s="1"/>
      <c r="H165" s="1"/>
      <c r="I165" s="1"/>
    </row>
    <row r="166" spans="2:9" x14ac:dyDescent="0.4">
      <c r="B166" s="82"/>
      <c r="E166" s="1"/>
      <c r="F166" s="1"/>
      <c r="G166" s="1"/>
      <c r="H166" s="1"/>
      <c r="I166" s="1"/>
    </row>
    <row r="167" spans="2:9" x14ac:dyDescent="0.4">
      <c r="B167" s="82"/>
      <c r="E167" s="1"/>
      <c r="F167" s="1"/>
      <c r="G167" s="1"/>
      <c r="H167" s="1"/>
      <c r="I167" s="1"/>
    </row>
    <row r="168" spans="2:9" x14ac:dyDescent="0.4">
      <c r="B168" s="82"/>
      <c r="E168" s="1"/>
      <c r="F168" s="1"/>
      <c r="G168" s="1"/>
      <c r="H168" s="1"/>
      <c r="I168" s="1"/>
    </row>
    <row r="169" spans="2:9" x14ac:dyDescent="0.4">
      <c r="B169" s="82"/>
      <c r="E169" s="1"/>
      <c r="F169" s="1"/>
      <c r="G169" s="1"/>
      <c r="H169" s="1"/>
      <c r="I169" s="1"/>
    </row>
    <row r="170" spans="2:9" x14ac:dyDescent="0.4">
      <c r="B170" s="82"/>
      <c r="E170" s="1"/>
      <c r="F170" s="1"/>
      <c r="G170" s="1"/>
      <c r="H170" s="1"/>
      <c r="I170" s="1"/>
    </row>
    <row r="171" spans="2:9" x14ac:dyDescent="0.4">
      <c r="B171" s="82"/>
      <c r="E171" s="1"/>
      <c r="F171" s="1"/>
      <c r="G171" s="1"/>
      <c r="H171" s="1"/>
      <c r="I171" s="1"/>
    </row>
    <row r="172" spans="2:9" x14ac:dyDescent="0.4">
      <c r="B172" s="82"/>
      <c r="E172" s="1"/>
      <c r="F172" s="1"/>
      <c r="G172" s="1"/>
      <c r="H172" s="1"/>
      <c r="I172" s="1"/>
    </row>
    <row r="173" spans="2:9" x14ac:dyDescent="0.4">
      <c r="B173" s="82"/>
      <c r="E173" s="1"/>
      <c r="F173" s="1"/>
      <c r="G173" s="1"/>
      <c r="H173" s="1"/>
      <c r="I173" s="1"/>
    </row>
    <row r="174" spans="2:9" x14ac:dyDescent="0.4">
      <c r="B174" s="82"/>
      <c r="E174" s="1"/>
      <c r="F174" s="1"/>
      <c r="G174" s="1"/>
      <c r="H174" s="1"/>
      <c r="I174" s="1"/>
    </row>
    <row r="175" spans="2:9" x14ac:dyDescent="0.4">
      <c r="B175" s="82"/>
      <c r="E175" s="1"/>
      <c r="F175" s="1"/>
      <c r="G175" s="1"/>
      <c r="H175" s="1"/>
      <c r="I175" s="1"/>
    </row>
    <row r="176" spans="2:9" x14ac:dyDescent="0.4">
      <c r="B176" s="82"/>
      <c r="E176" s="1"/>
      <c r="F176" s="1"/>
      <c r="G176" s="1"/>
      <c r="H176" s="1"/>
      <c r="I176" s="1"/>
    </row>
    <row r="177" spans="2:9" x14ac:dyDescent="0.4">
      <c r="B177" s="82"/>
      <c r="E177" s="1"/>
      <c r="F177" s="1"/>
      <c r="G177" s="1"/>
      <c r="H177" s="1"/>
      <c r="I177" s="1"/>
    </row>
    <row r="178" spans="2:9" x14ac:dyDescent="0.4">
      <c r="B178" s="82"/>
      <c r="E178" s="1"/>
      <c r="F178" s="1"/>
      <c r="G178" s="1"/>
      <c r="H178" s="1"/>
      <c r="I178" s="1"/>
    </row>
    <row r="179" spans="2:9" x14ac:dyDescent="0.4">
      <c r="B179" s="82"/>
      <c r="E179" s="1"/>
      <c r="F179" s="1"/>
      <c r="G179" s="1"/>
      <c r="H179" s="1"/>
      <c r="I179" s="1"/>
    </row>
    <row r="180" spans="2:9" x14ac:dyDescent="0.4">
      <c r="B180" s="82"/>
      <c r="E180" s="1"/>
      <c r="F180" s="1"/>
      <c r="G180" s="1"/>
      <c r="H180" s="1"/>
      <c r="I180" s="1"/>
    </row>
    <row r="181" spans="2:9" x14ac:dyDescent="0.4">
      <c r="B181" s="82"/>
      <c r="E181" s="1"/>
      <c r="F181" s="1"/>
      <c r="G181" s="1"/>
      <c r="H181" s="1"/>
      <c r="I181" s="1"/>
    </row>
    <row r="182" spans="2:9" x14ac:dyDescent="0.4">
      <c r="B182" s="82"/>
      <c r="E182" s="1"/>
      <c r="F182" s="1"/>
      <c r="G182" s="1"/>
      <c r="H182" s="1"/>
      <c r="I182" s="1"/>
    </row>
    <row r="183" spans="2:9" x14ac:dyDescent="0.4">
      <c r="B183" s="82"/>
      <c r="E183" s="1"/>
      <c r="F183" s="1"/>
      <c r="G183" s="1"/>
      <c r="H183" s="1"/>
      <c r="I183" s="1"/>
    </row>
    <row r="184" spans="2:9" x14ac:dyDescent="0.4">
      <c r="B184" s="82"/>
      <c r="E184" s="1"/>
      <c r="F184" s="1"/>
      <c r="G184" s="1"/>
      <c r="H184" s="1"/>
      <c r="I184" s="1"/>
    </row>
    <row r="185" spans="2:9" x14ac:dyDescent="0.4">
      <c r="B185" s="82"/>
      <c r="E185" s="1"/>
      <c r="F185" s="1"/>
      <c r="G185" s="1"/>
      <c r="H185" s="1"/>
      <c r="I185" s="1"/>
    </row>
    <row r="186" spans="2:9" x14ac:dyDescent="0.4">
      <c r="B186" s="82"/>
      <c r="E186" s="1"/>
      <c r="F186" s="1"/>
      <c r="G186" s="1"/>
      <c r="H186" s="1"/>
      <c r="I186" s="1"/>
    </row>
    <row r="187" spans="2:9" x14ac:dyDescent="0.4">
      <c r="B187" s="82"/>
      <c r="E187" s="1"/>
      <c r="F187" s="1"/>
      <c r="G187" s="1"/>
      <c r="H187" s="1"/>
      <c r="I187" s="1"/>
    </row>
    <row r="188" spans="2:9" x14ac:dyDescent="0.4">
      <c r="B188" s="82"/>
      <c r="E188" s="1"/>
      <c r="F188" s="1"/>
      <c r="G188" s="1"/>
      <c r="H188" s="1"/>
      <c r="I188" s="1"/>
    </row>
    <row r="189" spans="2:9" x14ac:dyDescent="0.4">
      <c r="B189" s="82"/>
      <c r="E189" s="1"/>
      <c r="F189" s="1"/>
      <c r="G189" s="1"/>
      <c r="H189" s="1"/>
      <c r="I189" s="1"/>
    </row>
    <row r="190" spans="2:9" x14ac:dyDescent="0.4">
      <c r="B190" s="82"/>
      <c r="E190" s="1"/>
      <c r="F190" s="1"/>
      <c r="G190" s="1"/>
      <c r="H190" s="1"/>
      <c r="I190" s="1"/>
    </row>
    <row r="191" spans="2:9" x14ac:dyDescent="0.4">
      <c r="B191" s="82"/>
      <c r="E191" s="1"/>
      <c r="F191" s="1"/>
      <c r="G191" s="1"/>
      <c r="H191" s="1"/>
      <c r="I191" s="1"/>
    </row>
    <row r="192" spans="2:9" x14ac:dyDescent="0.4">
      <c r="B192" s="82"/>
      <c r="E192" s="1"/>
      <c r="F192" s="1"/>
      <c r="G192" s="1"/>
      <c r="H192" s="1"/>
      <c r="I192" s="1"/>
    </row>
    <row r="193" spans="2:9" x14ac:dyDescent="0.4">
      <c r="B193" s="82"/>
      <c r="E193" s="1"/>
      <c r="F193" s="1"/>
      <c r="G193" s="1"/>
      <c r="H193" s="1"/>
      <c r="I193" s="1"/>
    </row>
    <row r="194" spans="2:9" x14ac:dyDescent="0.4">
      <c r="B194" s="82"/>
      <c r="E194" s="1"/>
      <c r="F194" s="1"/>
      <c r="G194" s="1"/>
      <c r="H194" s="1"/>
      <c r="I194" s="1"/>
    </row>
    <row r="195" spans="2:9" x14ac:dyDescent="0.4">
      <c r="B195" s="82"/>
      <c r="E195" s="1"/>
      <c r="F195" s="1"/>
      <c r="G195" s="1"/>
      <c r="H195" s="1"/>
      <c r="I195" s="1"/>
    </row>
    <row r="196" spans="2:9" x14ac:dyDescent="0.4">
      <c r="B196" s="82"/>
      <c r="E196" s="1"/>
      <c r="F196" s="1"/>
      <c r="G196" s="1"/>
      <c r="H196" s="1"/>
      <c r="I196" s="1"/>
    </row>
    <row r="197" spans="2:9" x14ac:dyDescent="0.4">
      <c r="B197" s="82"/>
      <c r="E197" s="1"/>
      <c r="F197" s="1"/>
      <c r="G197" s="1"/>
      <c r="H197" s="1"/>
      <c r="I197" s="1"/>
    </row>
    <row r="198" spans="2:9" x14ac:dyDescent="0.4">
      <c r="B198" s="82"/>
      <c r="E198" s="1"/>
      <c r="F198" s="1"/>
      <c r="G198" s="1"/>
      <c r="H198" s="1"/>
      <c r="I198" s="1"/>
    </row>
    <row r="199" spans="2:9" x14ac:dyDescent="0.4">
      <c r="B199" s="82"/>
      <c r="E199" s="1"/>
      <c r="F199" s="1"/>
      <c r="G199" s="1"/>
      <c r="H199" s="1"/>
      <c r="I199" s="1"/>
    </row>
    <row r="200" spans="2:9" x14ac:dyDescent="0.4">
      <c r="B200" s="82"/>
      <c r="E200" s="1"/>
      <c r="F200" s="1"/>
      <c r="G200" s="1"/>
      <c r="H200" s="1"/>
      <c r="I200" s="1"/>
    </row>
    <row r="201" spans="2:9" x14ac:dyDescent="0.4">
      <c r="B201" s="82"/>
      <c r="E201" s="1"/>
      <c r="F201" s="1"/>
      <c r="G201" s="1"/>
      <c r="H201" s="1"/>
      <c r="I201" s="1"/>
    </row>
    <row r="202" spans="2:9" x14ac:dyDescent="0.4">
      <c r="B202" s="82"/>
      <c r="E202" s="1"/>
      <c r="F202" s="1"/>
      <c r="G202" s="1"/>
      <c r="H202" s="1"/>
      <c r="I202" s="1"/>
    </row>
    <row r="203" spans="2:9" x14ac:dyDescent="0.4">
      <c r="B203" s="82"/>
      <c r="E203" s="1"/>
      <c r="F203" s="1"/>
      <c r="G203" s="1"/>
      <c r="H203" s="1"/>
      <c r="I203" s="1"/>
    </row>
    <row r="204" spans="2:9" x14ac:dyDescent="0.4">
      <c r="B204" s="82"/>
      <c r="E204" s="1"/>
      <c r="F204" s="1"/>
      <c r="G204" s="1"/>
      <c r="H204" s="1"/>
      <c r="I204" s="1"/>
    </row>
    <row r="205" spans="2:9" x14ac:dyDescent="0.4">
      <c r="B205" s="82"/>
      <c r="E205" s="1"/>
      <c r="F205" s="1"/>
      <c r="G205" s="1"/>
      <c r="H205" s="1"/>
      <c r="I205" s="1"/>
    </row>
    <row r="206" spans="2:9" x14ac:dyDescent="0.4">
      <c r="B206" s="82"/>
      <c r="E206" s="1"/>
      <c r="F206" s="1"/>
      <c r="G206" s="1"/>
      <c r="H206" s="1"/>
      <c r="I206" s="1"/>
    </row>
    <row r="207" spans="2:9" x14ac:dyDescent="0.4">
      <c r="B207" s="82"/>
      <c r="E207" s="1"/>
      <c r="F207" s="1"/>
      <c r="G207" s="1"/>
      <c r="H207" s="1"/>
      <c r="I207" s="1"/>
    </row>
    <row r="208" spans="2:9" x14ac:dyDescent="0.4">
      <c r="B208" s="82"/>
      <c r="E208" s="1"/>
      <c r="F208" s="1"/>
      <c r="G208" s="1"/>
      <c r="H208" s="1"/>
      <c r="I208" s="1"/>
    </row>
    <row r="209" spans="2:9" x14ac:dyDescent="0.4">
      <c r="B209" s="82"/>
      <c r="E209" s="1"/>
      <c r="F209" s="1"/>
      <c r="G209" s="1"/>
      <c r="H209" s="1"/>
      <c r="I209" s="1"/>
    </row>
    <row r="210" spans="2:9" x14ac:dyDescent="0.4">
      <c r="B210" s="82"/>
      <c r="E210" s="1"/>
      <c r="F210" s="1"/>
      <c r="G210" s="1"/>
      <c r="H210" s="1"/>
      <c r="I210" s="1"/>
    </row>
    <row r="211" spans="2:9" x14ac:dyDescent="0.4">
      <c r="B211" s="82"/>
      <c r="E211" s="1"/>
      <c r="F211" s="1"/>
      <c r="G211" s="1"/>
      <c r="H211" s="1"/>
      <c r="I211" s="1"/>
    </row>
    <row r="212" spans="2:9" x14ac:dyDescent="0.4">
      <c r="B212" s="82"/>
      <c r="E212" s="1"/>
      <c r="F212" s="1"/>
      <c r="G212" s="1"/>
      <c r="H212" s="1"/>
      <c r="I212" s="1"/>
    </row>
    <row r="213" spans="2:9" x14ac:dyDescent="0.4">
      <c r="B213" s="82"/>
      <c r="E213" s="1"/>
      <c r="F213" s="1"/>
      <c r="G213" s="1"/>
      <c r="H213" s="1"/>
      <c r="I213" s="1"/>
    </row>
    <row r="214" spans="2:9" x14ac:dyDescent="0.4">
      <c r="B214" s="82"/>
      <c r="E214" s="1"/>
      <c r="F214" s="1"/>
      <c r="G214" s="1"/>
      <c r="H214" s="1"/>
      <c r="I214" s="1"/>
    </row>
    <row r="215" spans="2:9" x14ac:dyDescent="0.4">
      <c r="B215" s="82"/>
      <c r="E215" s="1"/>
      <c r="F215" s="1"/>
      <c r="G215" s="1"/>
      <c r="H215" s="1"/>
      <c r="I215" s="1"/>
    </row>
    <row r="216" spans="2:9" x14ac:dyDescent="0.4">
      <c r="B216" s="82"/>
      <c r="E216" s="1"/>
      <c r="F216" s="1"/>
      <c r="G216" s="1"/>
      <c r="H216" s="1"/>
      <c r="I216" s="1"/>
    </row>
    <row r="217" spans="2:9" x14ac:dyDescent="0.4">
      <c r="B217" s="82"/>
      <c r="E217" s="1"/>
      <c r="F217" s="1"/>
      <c r="G217" s="1"/>
      <c r="H217" s="1"/>
      <c r="I217" s="1"/>
    </row>
    <row r="218" spans="2:9" x14ac:dyDescent="0.4">
      <c r="B218" s="82"/>
      <c r="E218" s="1"/>
      <c r="F218" s="1"/>
      <c r="G218" s="1"/>
      <c r="H218" s="1"/>
      <c r="I218" s="1"/>
    </row>
    <row r="219" spans="2:9" x14ac:dyDescent="0.4">
      <c r="B219" s="82"/>
      <c r="E219" s="1"/>
      <c r="F219" s="1"/>
      <c r="G219" s="1"/>
      <c r="H219" s="1"/>
      <c r="I219" s="1"/>
    </row>
    <row r="220" spans="2:9" x14ac:dyDescent="0.4">
      <c r="B220" s="82"/>
      <c r="E220" s="1"/>
      <c r="F220" s="1"/>
      <c r="G220" s="1"/>
      <c r="H220" s="1"/>
      <c r="I220" s="1"/>
    </row>
    <row r="221" spans="2:9" x14ac:dyDescent="0.4">
      <c r="B221" s="82"/>
      <c r="E221" s="1"/>
      <c r="F221" s="1"/>
      <c r="G221" s="1"/>
      <c r="H221" s="1"/>
      <c r="I221" s="1"/>
    </row>
    <row r="222" spans="2:9" x14ac:dyDescent="0.4">
      <c r="B222" s="82"/>
      <c r="E222" s="1"/>
      <c r="F222" s="1"/>
      <c r="G222" s="1"/>
      <c r="H222" s="1"/>
      <c r="I222" s="1"/>
    </row>
    <row r="223" spans="2:9" x14ac:dyDescent="0.4">
      <c r="B223" s="82"/>
      <c r="E223" s="1"/>
      <c r="F223" s="1"/>
      <c r="G223" s="1"/>
      <c r="H223" s="1"/>
      <c r="I223" s="1"/>
    </row>
    <row r="224" spans="2:9" x14ac:dyDescent="0.4">
      <c r="B224" s="82"/>
      <c r="E224" s="1"/>
      <c r="F224" s="1"/>
      <c r="G224" s="1"/>
      <c r="H224" s="1"/>
      <c r="I224" s="1"/>
    </row>
    <row r="225" spans="2:9" x14ac:dyDescent="0.4">
      <c r="B225" s="82"/>
      <c r="E225" s="1"/>
      <c r="F225" s="1"/>
      <c r="G225" s="1"/>
      <c r="H225" s="1"/>
      <c r="I225" s="1"/>
    </row>
    <row r="226" spans="2:9" x14ac:dyDescent="0.4">
      <c r="B226" s="82"/>
      <c r="E226" s="1"/>
      <c r="F226" s="1"/>
      <c r="G226" s="1"/>
      <c r="H226" s="1"/>
      <c r="I226" s="1"/>
    </row>
    <row r="227" spans="2:9" x14ac:dyDescent="0.4">
      <c r="B227" s="82"/>
      <c r="E227" s="1"/>
      <c r="F227" s="1"/>
      <c r="G227" s="1"/>
      <c r="H227" s="1"/>
      <c r="I227" s="1"/>
    </row>
    <row r="228" spans="2:9" x14ac:dyDescent="0.4">
      <c r="B228" s="82"/>
      <c r="E228" s="1"/>
      <c r="F228" s="1"/>
      <c r="G228" s="1"/>
      <c r="H228" s="1"/>
      <c r="I228" s="1"/>
    </row>
    <row r="229" spans="2:9" x14ac:dyDescent="0.4">
      <c r="B229" s="82"/>
      <c r="E229" s="1"/>
      <c r="F229" s="1"/>
      <c r="G229" s="1"/>
      <c r="H229" s="1"/>
      <c r="I229" s="1"/>
    </row>
    <row r="230" spans="2:9" x14ac:dyDescent="0.4">
      <c r="B230" s="82"/>
      <c r="E230" s="1"/>
      <c r="F230" s="1"/>
      <c r="G230" s="1"/>
      <c r="H230" s="1"/>
      <c r="I230" s="1"/>
    </row>
    <row r="231" spans="2:9" x14ac:dyDescent="0.4">
      <c r="B231" s="82"/>
      <c r="E231" s="1"/>
      <c r="F231" s="1"/>
      <c r="G231" s="1"/>
      <c r="H231" s="1"/>
      <c r="I231" s="1"/>
    </row>
    <row r="232" spans="2:9" x14ac:dyDescent="0.4">
      <c r="B232" s="82"/>
      <c r="E232" s="1"/>
      <c r="F232" s="1"/>
      <c r="G232" s="1"/>
      <c r="H232" s="1"/>
      <c r="I232" s="1"/>
    </row>
    <row r="233" spans="2:9" x14ac:dyDescent="0.4">
      <c r="B233" s="82"/>
      <c r="E233" s="1"/>
      <c r="F233" s="1"/>
      <c r="G233" s="1"/>
      <c r="H233" s="1"/>
      <c r="I233" s="1"/>
    </row>
    <row r="234" spans="2:9" x14ac:dyDescent="0.4">
      <c r="B234" s="82"/>
      <c r="E234" s="1"/>
      <c r="F234" s="1"/>
      <c r="G234" s="1"/>
      <c r="H234" s="1"/>
      <c r="I234" s="1"/>
    </row>
    <row r="235" spans="2:9" x14ac:dyDescent="0.4">
      <c r="B235" s="82"/>
      <c r="E235" s="1"/>
      <c r="F235" s="1"/>
      <c r="G235" s="1"/>
      <c r="H235" s="1"/>
      <c r="I235" s="1"/>
    </row>
    <row r="236" spans="2:9" x14ac:dyDescent="0.4">
      <c r="B236" s="82"/>
      <c r="E236" s="1"/>
      <c r="F236" s="1"/>
      <c r="G236" s="1"/>
      <c r="H236" s="1"/>
      <c r="I236" s="1"/>
    </row>
    <row r="237" spans="2:9" x14ac:dyDescent="0.4">
      <c r="B237" s="82"/>
      <c r="E237" s="1"/>
      <c r="F237" s="1"/>
      <c r="G237" s="1"/>
      <c r="H237" s="1"/>
      <c r="I237" s="1"/>
    </row>
    <row r="238" spans="2:9" x14ac:dyDescent="0.4">
      <c r="B238" s="82"/>
      <c r="E238" s="1"/>
      <c r="F238" s="1"/>
      <c r="G238" s="1"/>
      <c r="H238" s="1"/>
      <c r="I238" s="1"/>
    </row>
    <row r="239" spans="2:9" x14ac:dyDescent="0.4">
      <c r="B239" s="82"/>
      <c r="E239" s="1"/>
      <c r="F239" s="1"/>
      <c r="G239" s="1"/>
      <c r="H239" s="1"/>
      <c r="I239" s="1"/>
    </row>
    <row r="240" spans="2:9" x14ac:dyDescent="0.4">
      <c r="B240" s="82"/>
      <c r="E240" s="1"/>
      <c r="F240" s="1"/>
      <c r="G240" s="1"/>
      <c r="H240" s="1"/>
      <c r="I240" s="1"/>
    </row>
    <row r="241" spans="2:9" x14ac:dyDescent="0.4">
      <c r="B241" s="82"/>
      <c r="E241" s="1"/>
      <c r="F241" s="1"/>
      <c r="G241" s="1"/>
      <c r="H241" s="1"/>
      <c r="I241" s="1"/>
    </row>
    <row r="242" spans="2:9" x14ac:dyDescent="0.4">
      <c r="B242" s="82"/>
      <c r="E242" s="1"/>
      <c r="F242" s="1"/>
      <c r="G242" s="1"/>
      <c r="H242" s="1"/>
      <c r="I242" s="1"/>
    </row>
    <row r="243" spans="2:9" x14ac:dyDescent="0.4">
      <c r="B243" s="82"/>
      <c r="E243" s="1"/>
      <c r="F243" s="1"/>
      <c r="G243" s="1"/>
      <c r="H243" s="1"/>
      <c r="I243" s="1"/>
    </row>
    <row r="244" spans="2:9" x14ac:dyDescent="0.4">
      <c r="B244" s="82"/>
      <c r="E244" s="1"/>
      <c r="F244" s="1"/>
      <c r="G244" s="1"/>
      <c r="H244" s="1"/>
      <c r="I244" s="1"/>
    </row>
    <row r="245" spans="2:9" x14ac:dyDescent="0.4">
      <c r="B245" s="82"/>
      <c r="E245" s="1"/>
      <c r="F245" s="1"/>
      <c r="G245" s="1"/>
      <c r="H245" s="1"/>
      <c r="I245" s="1"/>
    </row>
    <row r="246" spans="2:9" x14ac:dyDescent="0.4">
      <c r="B246" s="82"/>
      <c r="E246" s="1"/>
      <c r="F246" s="1"/>
      <c r="G246" s="1"/>
      <c r="H246" s="1"/>
      <c r="I246" s="1"/>
    </row>
  </sheetData>
  <sheetProtection algorithmName="SHA-512" hashValue="MUre2LkpyBsht+CRGHpEk7sVRWvP6SRCq7Xnex/d+PDdctlnePSioqghzLuIhgUlql7GFJy64f995Y5zLDmOxw==" saltValue="CVNECDef2ObU/snMZjo98w==" spinCount="100000" sheet="1" objects="1" scenarios="1" selectLockedCells="1"/>
  <phoneticPr fontId="7" type="noConversion"/>
  <conditionalFormatting sqref="B8:L8 B9:K38 L9:L39 M8:M38">
    <cfRule type="expression" dxfId="10" priority="6">
      <formula>WEEKDAY($B8,2)&gt;=6</formula>
    </cfRule>
  </conditionalFormatting>
  <conditionalFormatting sqref="C8:K38">
    <cfRule type="expression" dxfId="9" priority="7">
      <formula>IF($B8&lt;&gt;"",IF(WEEKDAY($B8,2)&lt;6,TRUE,FALSE))</formula>
    </cfRule>
  </conditionalFormatting>
  <conditionalFormatting sqref="L8:L39">
    <cfRule type="expression" dxfId="8" priority="5">
      <formula>IF($L8*24&gt;10,TRUE,FALSE)</formula>
    </cfRule>
  </conditionalFormatting>
  <conditionalFormatting sqref="R9:R13">
    <cfRule type="expression" dxfId="7" priority="10">
      <formula>WEEKDAY($Q9,2)&gt;=6</formula>
    </cfRule>
  </conditionalFormatting>
  <conditionalFormatting sqref="R9:R13">
    <cfRule type="expression" dxfId="6" priority="11">
      <formula>IF($Q9&lt;&gt;"",IF(WEEKDAY($Q9,2)&lt;6,TRUE,FALSE))</formula>
    </cfRule>
  </conditionalFormatting>
  <printOptions horizontalCentered="1" verticalCentered="1"/>
  <pageMargins left="0.19685039370078741" right="7.874015748031496E-2" top="0.39370078740157483" bottom="0.39370078740157483" header="0.31496062992125984" footer="0.31496062992125984"/>
  <pageSetup paperSize="9" scale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Arbeitszeiterfassung</vt:lpstr>
      <vt:lpstr>Arbeitszeiterfassung!Druckbereich</vt:lpstr>
    </vt:vector>
  </TitlesOfParts>
  <Company>Evang. Oberkirchenrat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Meuser, Harald</dc:creator>
  <cp:lastModifiedBy>Klemm, Günter</cp:lastModifiedBy>
  <cp:lastPrinted>2022-11-28T10:22:43Z</cp:lastPrinted>
  <dcterms:created xsi:type="dcterms:W3CDTF">2015-04-30T07:24:38Z</dcterms:created>
  <dcterms:modified xsi:type="dcterms:W3CDTF">2022-11-28T10:26:32Z</dcterms:modified>
</cp:coreProperties>
</file>